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599" firstSheet="1" activeTab="1"/>
  </bookViews>
  <sheets>
    <sheet name="Z 1.1a" sheetId="1" r:id="rId1"/>
    <sheet name="Z 1.12" sheetId="2" r:id="rId2"/>
  </sheets>
  <definedNames>
    <definedName name="_xlnm.Print_Area" localSheetId="1">'Z 1.12'!$A$1:$J$21</definedName>
  </definedNames>
  <calcPr fullCalcOnLoad="1"/>
</workbook>
</file>

<file path=xl/sharedStrings.xml><?xml version="1.0" encoding="utf-8"?>
<sst xmlns="http://schemas.openxmlformats.org/spreadsheetml/2006/main" count="54" uniqueCount="54">
  <si>
    <t>Wykonanie              za  2010 rok</t>
  </si>
  <si>
    <t>Starosta Olecki</t>
  </si>
  <si>
    <t xml:space="preserve">    3. Dotacje celowe na zadania w ramach umów i porozumień z jst</t>
  </si>
  <si>
    <t>Stopień zaawansowania realizacji zadania                  (kol.9 : kol.5)</t>
  </si>
  <si>
    <t>Ogółem</t>
  </si>
  <si>
    <t xml:space="preserve">    4. Dotacje uzyskane z funduszy celowych                      ( § 2440, § 6260)</t>
  </si>
  <si>
    <t xml:space="preserve">    2. Dotacje celowe na zadania z zakresu administracji rządowej wykonywane  przez powiat  § 2110i § 6410</t>
  </si>
  <si>
    <t>Dział</t>
  </si>
  <si>
    <t>Rozdział</t>
  </si>
  <si>
    <t>L.p.</t>
  </si>
  <si>
    <t>Planowana wartość zadania</t>
  </si>
  <si>
    <t xml:space="preserve">    2. Dotacje celowe na zadania z zakresu administracji rządowej wykonywane  przez powiat   § 2120 </t>
  </si>
  <si>
    <t xml:space="preserve">    1. Ze sprzedaży i zbycia praw majątkowych</t>
  </si>
  <si>
    <t xml:space="preserve">    2. Z najmu i dzierżawy</t>
  </si>
  <si>
    <t>VII. Dotacje rozwojowe</t>
  </si>
  <si>
    <t>Nazwa zadania</t>
  </si>
  <si>
    <t>WYSZCZEGÓLNIENIE</t>
  </si>
  <si>
    <t xml:space="preserve">              Załącznik nr 1.1a</t>
  </si>
  <si>
    <t>% planu</t>
  </si>
  <si>
    <t>I. Udziały we wpływach z podatków stanowiących dochody państwa (PIT i CIT)</t>
  </si>
  <si>
    <t>II. Dochody z majątku powiatu</t>
  </si>
  <si>
    <t>III. Wpływy od jednostek organizacyjnych powiatu</t>
  </si>
  <si>
    <t>IV. Pozostałe dochody</t>
  </si>
  <si>
    <t>A. Ogółem dochody własne (I+II+III+IV)</t>
  </si>
  <si>
    <t>V. Subwencja ogólna</t>
  </si>
  <si>
    <t>VI. Ogółem dotacje</t>
  </si>
  <si>
    <t xml:space="preserve">    1. Dotacja celowe na zadania własne powiatu § 2130, § 6430</t>
  </si>
  <si>
    <t>DOCHODY OGÓŁEM ( A+B )</t>
  </si>
  <si>
    <t>B. Ogółem subwencje i dotacje (V+VI+VII)</t>
  </si>
  <si>
    <t>Plan roczny  2010       (po zmianach)</t>
  </si>
  <si>
    <t>REALIZACJA  PLANU  DOCHODÓW  BUDŻETU  POWIATU  ZA   2010 ROK</t>
  </si>
  <si>
    <t>Andrzej Stanisław Kisiel</t>
  </si>
  <si>
    <t>Załącznik Nr 1.11</t>
  </si>
  <si>
    <t>2.</t>
  </si>
  <si>
    <t>3.</t>
  </si>
  <si>
    <t>1.</t>
  </si>
  <si>
    <t>4.</t>
  </si>
  <si>
    <t>umowa leasingu operacyjnego</t>
  </si>
  <si>
    <t>Przebudowa drogi nr 1808N Sedranki-Łęgowo</t>
  </si>
  <si>
    <t>Adaptacja budynku wielofunkcyjnego na budynek mieszkalny - mieszkania o charakterze wspieranym wraz z zagospodarowaniem terenu i zakupem wyposażenia</t>
  </si>
  <si>
    <t xml:space="preserve">Wykonanie wydatków w 2017 roku na wieloletnie programy i stopień zaawansowania realizacji programów wieloletnich                                                                               </t>
  </si>
  <si>
    <t>Zrealizowane wydatki do końca 2016 roku</t>
  </si>
  <si>
    <t>Plan na 2017 rok</t>
  </si>
  <si>
    <t>Zrealizowane wydatki do końca 2017 roku                         (kol.6 + kol.8)</t>
  </si>
  <si>
    <t>Wykonanie w 2017 roku</t>
  </si>
  <si>
    <t>Projekt zintegrowanej informacji geodezyjno-kartograficznej Powiatu Oleckiego</t>
  </si>
  <si>
    <t>Cyfrowe usługi w zakresie udostępniania informacji publicznej Starostwa Powiatowego w Olecku</t>
  </si>
  <si>
    <t>Równy start w przyszłość</t>
  </si>
  <si>
    <t>Modernizacja kluczem do sukcesu</t>
  </si>
  <si>
    <t>Staże zawodowe w Hiszpanii kluczem do sukcesu</t>
  </si>
  <si>
    <t>5.</t>
  </si>
  <si>
    <t>6.</t>
  </si>
  <si>
    <t>7.</t>
  </si>
  <si>
    <t>8.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</si>
</sst>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  <numFmt numFmtId="174" formatCode="#,##0.00_ ;\-#,##0.00\ "/>
    <numFmt numFmtId="175" formatCode="#,##0.0_ ;\-#,##0.0\ 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10" fontId="0" fillId="0" borderId="0" xfId="54" applyNumberFormat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wrapText="1"/>
    </xf>
    <xf numFmtId="10" fontId="3" fillId="34" borderId="14" xfId="54" applyNumberFormat="1" applyFont="1" applyFill="1" applyBorder="1" applyAlignment="1">
      <alignment horizontal="center" vertical="center"/>
    </xf>
    <xf numFmtId="0" fontId="0" fillId="0" borderId="15" xfId="42" applyNumberFormat="1" applyBorder="1" applyAlignment="1">
      <alignment horizontal="center"/>
    </xf>
    <xf numFmtId="10" fontId="3" fillId="0" borderId="15" xfId="54" applyNumberFormat="1" applyFont="1" applyBorder="1" applyAlignment="1">
      <alignment horizontal="right"/>
    </xf>
    <xf numFmtId="10" fontId="0" fillId="0" borderId="15" xfId="54" applyNumberFormat="1" applyFont="1" applyBorder="1" applyAlignment="1">
      <alignment horizontal="right"/>
    </xf>
    <xf numFmtId="0" fontId="3" fillId="33" borderId="11" xfId="0" applyFont="1" applyFill="1" applyBorder="1" applyAlignment="1">
      <alignment/>
    </xf>
    <xf numFmtId="10" fontId="3" fillId="33" borderId="15" xfId="54" applyNumberFormat="1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4" borderId="16" xfId="0" applyFont="1" applyFill="1" applyBorder="1" applyAlignment="1">
      <alignment horizontal="center"/>
    </xf>
    <xf numFmtId="10" fontId="3" fillId="34" borderId="17" xfId="54" applyNumberFormat="1" applyFont="1" applyFill="1" applyBorder="1" applyAlignment="1">
      <alignment horizontal="right"/>
    </xf>
    <xf numFmtId="3" fontId="3" fillId="34" borderId="18" xfId="0" applyNumberFormat="1" applyFont="1" applyFill="1" applyBorder="1" applyAlignment="1">
      <alignment/>
    </xf>
    <xf numFmtId="4" fontId="3" fillId="34" borderId="18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4" fontId="3" fillId="0" borderId="20" xfId="0" applyNumberFormat="1" applyFont="1" applyBorder="1" applyAlignment="1">
      <alignment wrapText="1"/>
    </xf>
    <xf numFmtId="10" fontId="3" fillId="0" borderId="21" xfId="54" applyNumberFormat="1" applyFont="1" applyBorder="1" applyAlignment="1">
      <alignment wrapText="1"/>
    </xf>
    <xf numFmtId="0" fontId="6" fillId="0" borderId="0" xfId="0" applyFont="1" applyAlignment="1">
      <alignment wrapText="1"/>
    </xf>
    <xf numFmtId="10" fontId="3" fillId="33" borderId="15" xfId="54" applyNumberFormat="1" applyFont="1" applyFill="1" applyBorder="1" applyAlignment="1">
      <alignment horizontal="right"/>
    </xf>
    <xf numFmtId="10" fontId="6" fillId="0" borderId="0" xfId="54" applyNumberFormat="1" applyFont="1" applyAlignment="1">
      <alignment/>
    </xf>
    <xf numFmtId="0" fontId="3" fillId="35" borderId="11" xfId="0" applyFont="1" applyFill="1" applyBorder="1" applyAlignment="1">
      <alignment wrapText="1"/>
    </xf>
    <xf numFmtId="3" fontId="3" fillId="35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10" fontId="3" fillId="35" borderId="15" xfId="54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 vertical="center"/>
    </xf>
    <xf numFmtId="10" fontId="6" fillId="0" borderId="15" xfId="0" applyNumberFormat="1" applyFont="1" applyBorder="1" applyAlignment="1">
      <alignment horizontal="right" vertical="center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4" fontId="5" fillId="36" borderId="18" xfId="0" applyNumberFormat="1" applyFont="1" applyFill="1" applyBorder="1" applyAlignment="1">
      <alignment horizontal="right" vertical="center"/>
    </xf>
    <xf numFmtId="10" fontId="5" fillId="36" borderId="17" xfId="0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/>
    </xf>
    <xf numFmtId="10" fontId="6" fillId="0" borderId="15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10" fontId="3" fillId="0" borderId="15" xfId="54" applyNumberFormat="1" applyFont="1" applyBorder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36" borderId="16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6">
      <selection activeCell="C5" sqref="C5"/>
    </sheetView>
  </sheetViews>
  <sheetFormatPr defaultColWidth="9.00390625" defaultRowHeight="12.75"/>
  <cols>
    <col min="1" max="1" width="40.875" style="0" customWidth="1"/>
    <col min="2" max="2" width="18.375" style="0" customWidth="1"/>
    <col min="3" max="3" width="17.625" style="0" customWidth="1"/>
    <col min="4" max="4" width="11.25390625" style="17" customWidth="1"/>
  </cols>
  <sheetData>
    <row r="1" ht="12" customHeight="1"/>
    <row r="2" ht="14.25" customHeight="1">
      <c r="C2" t="s">
        <v>17</v>
      </c>
    </row>
    <row r="3" spans="1:4" ht="69.75" customHeight="1" thickBot="1">
      <c r="A3" s="68" t="s">
        <v>30</v>
      </c>
      <c r="B3" s="68"/>
      <c r="C3" s="68"/>
      <c r="D3" s="68"/>
    </row>
    <row r="4" spans="1:4" ht="42.75" customHeight="1">
      <c r="A4" s="18" t="s">
        <v>16</v>
      </c>
      <c r="B4" s="19" t="s">
        <v>29</v>
      </c>
      <c r="C4" s="19" t="s">
        <v>0</v>
      </c>
      <c r="D4" s="20" t="s">
        <v>18</v>
      </c>
    </row>
    <row r="5" spans="1:4" ht="12.75">
      <c r="A5" s="2">
        <v>1</v>
      </c>
      <c r="B5" s="1">
        <v>2</v>
      </c>
      <c r="C5" s="1">
        <v>3</v>
      </c>
      <c r="D5" s="21">
        <v>4</v>
      </c>
    </row>
    <row r="6" spans="1:4" ht="12.75">
      <c r="A6" s="69" t="s">
        <v>19</v>
      </c>
      <c r="B6" s="70" t="e">
        <f>#REF!</f>
        <v>#REF!</v>
      </c>
      <c r="C6" s="71" t="e">
        <f>#REF!</f>
        <v>#REF!</v>
      </c>
      <c r="D6" s="72" t="e">
        <f>C6/B6</f>
        <v>#REF!</v>
      </c>
    </row>
    <row r="7" spans="1:4" ht="12.75">
      <c r="A7" s="69"/>
      <c r="B7" s="70"/>
      <c r="C7" s="71"/>
      <c r="D7" s="72"/>
    </row>
    <row r="8" spans="1:4" ht="16.5" customHeight="1">
      <c r="A8" s="7" t="s">
        <v>20</v>
      </c>
      <c r="B8" s="11" t="e">
        <f>B9+B10</f>
        <v>#REF!</v>
      </c>
      <c r="C8" s="14" t="e">
        <f>C9+C10</f>
        <v>#REF!</v>
      </c>
      <c r="D8" s="22" t="e">
        <f aca="true" t="shared" si="0" ref="D8:D23">C8/B8</f>
        <v>#REF!</v>
      </c>
    </row>
    <row r="9" spans="1:4" ht="16.5" customHeight="1">
      <c r="A9" s="4" t="s">
        <v>12</v>
      </c>
      <c r="B9" s="9" t="e">
        <f>#REF!+#REF!</f>
        <v>#REF!</v>
      </c>
      <c r="C9" s="13" t="e">
        <f>#REF!+#REF!</f>
        <v>#REF!</v>
      </c>
      <c r="D9" s="23" t="e">
        <f t="shared" si="0"/>
        <v>#REF!</v>
      </c>
    </row>
    <row r="10" spans="1:4" ht="20.25" customHeight="1">
      <c r="A10" s="4" t="s">
        <v>13</v>
      </c>
      <c r="B10" s="9" t="e">
        <f>#REF!+#REF!+#REF!+#REF!</f>
        <v>#REF!</v>
      </c>
      <c r="C10" s="13" t="e">
        <f>#REF!+#REF!+#REF!+#REF!</f>
        <v>#REF!</v>
      </c>
      <c r="D10" s="23" t="e">
        <f t="shared" si="0"/>
        <v>#REF!</v>
      </c>
    </row>
    <row r="11" spans="1:4" ht="24.75" customHeight="1">
      <c r="A11" s="32" t="s">
        <v>21</v>
      </c>
      <c r="B11" s="33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C11" s="34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11" s="35" t="e">
        <f>C11/B11</f>
        <v>#REF!</v>
      </c>
    </row>
    <row r="12" spans="1:4" ht="16.5" customHeight="1">
      <c r="A12" s="7" t="s">
        <v>22</v>
      </c>
      <c r="B12" s="11" t="e">
        <f>#REF!+#REF!+#REF!+#REF!+#REF!+#REF!+#REF!+#REF!+#REF!+#REF!+#REF!+#REF!+#REF!+#REF!+#REF!+#REF!+#REF!+#REF!+#REF!+#REF!+#REF!+#REF!+#REF!</f>
        <v>#REF!</v>
      </c>
      <c r="C12" s="14" t="e">
        <f>#REF!+#REF!+#REF!+#REF!+#REF!+#REF!+#REF!+#REF!+#REF!+#REF!+#REF!+#REF!+#REF!+#REF!+#REF!+#REF!+#REF!+#REF!+#REF!+#REF!+#REF!+#REF!+#REF!</f>
        <v>#REF!</v>
      </c>
      <c r="D12" s="22" t="e">
        <f>C12/B12</f>
        <v>#REF!</v>
      </c>
    </row>
    <row r="13" spans="1:4" ht="16.5" customHeight="1">
      <c r="A13" s="24" t="s">
        <v>23</v>
      </c>
      <c r="B13" s="10" t="e">
        <f>B6+B8+B11+B12</f>
        <v>#REF!</v>
      </c>
      <c r="C13" s="16" t="e">
        <f>C6+C8+C11+C12</f>
        <v>#REF!</v>
      </c>
      <c r="D13" s="25" t="e">
        <f t="shared" si="0"/>
        <v>#REF!</v>
      </c>
    </row>
    <row r="14" spans="1:4" ht="16.5" customHeight="1">
      <c r="A14" s="7" t="s">
        <v>24</v>
      </c>
      <c r="B14" s="11" t="e">
        <f>#REF!</f>
        <v>#REF!</v>
      </c>
      <c r="C14" s="14" t="e">
        <f>#REF!</f>
        <v>#REF!</v>
      </c>
      <c r="D14" s="23" t="e">
        <f t="shared" si="0"/>
        <v>#REF!</v>
      </c>
    </row>
    <row r="15" spans="1:4" ht="16.5" customHeight="1">
      <c r="A15" s="7" t="s">
        <v>25</v>
      </c>
      <c r="B15" s="11" t="e">
        <f>SUM(B16:B20)</f>
        <v>#REF!</v>
      </c>
      <c r="C15" s="14" t="e">
        <f>SUM(C16:C20)</f>
        <v>#REF!</v>
      </c>
      <c r="D15" s="23" t="e">
        <f>C15/B15</f>
        <v>#REF!</v>
      </c>
    </row>
    <row r="16" spans="1:4" ht="27" customHeight="1">
      <c r="A16" s="26" t="s">
        <v>26</v>
      </c>
      <c r="B16" s="9" t="e">
        <f>#REF!</f>
        <v>#REF!</v>
      </c>
      <c r="C16" s="13" t="e">
        <f>#REF!</f>
        <v>#REF!</v>
      </c>
      <c r="D16" s="23" t="e">
        <f t="shared" si="0"/>
        <v>#REF!</v>
      </c>
    </row>
    <row r="17" spans="1:4" ht="40.5" customHeight="1">
      <c r="A17" s="26" t="s">
        <v>6</v>
      </c>
      <c r="B17" s="9" t="e">
        <f>#REF!</f>
        <v>#REF!</v>
      </c>
      <c r="C17" s="13" t="e">
        <f>#REF!</f>
        <v>#REF!</v>
      </c>
      <c r="D17" s="23" t="e">
        <f>C17/B17</f>
        <v>#REF!</v>
      </c>
    </row>
    <row r="18" spans="1:4" ht="40.5" customHeight="1">
      <c r="A18" s="26" t="s">
        <v>11</v>
      </c>
      <c r="B18" s="9" t="e">
        <f>#REF!+#REF!</f>
        <v>#REF!</v>
      </c>
      <c r="C18" s="13" t="e">
        <f>#REF!+#REF!</f>
        <v>#REF!</v>
      </c>
      <c r="D18" s="23" t="e">
        <f>C18/B18</f>
        <v>#REF!</v>
      </c>
    </row>
    <row r="19" spans="1:4" ht="30.75" customHeight="1">
      <c r="A19" s="26" t="s">
        <v>2</v>
      </c>
      <c r="B19" s="9" t="e">
        <f>#REF!</f>
        <v>#REF!</v>
      </c>
      <c r="C19" s="13" t="e">
        <f>#REF!</f>
        <v>#REF!</v>
      </c>
      <c r="D19" s="23" t="e">
        <f t="shared" si="0"/>
        <v>#REF!</v>
      </c>
    </row>
    <row r="20" spans="1:4" ht="27" customHeight="1">
      <c r="A20" s="26" t="s">
        <v>5</v>
      </c>
      <c r="B20" s="9" t="e">
        <f>#REF!+#REF!+#REF!+#REF!+#REF!</f>
        <v>#REF!</v>
      </c>
      <c r="C20" s="13" t="e">
        <f>#REF!+#REF!+#REF!+#REF!+#REF!</f>
        <v>#REF!</v>
      </c>
      <c r="D20" s="23" t="e">
        <f t="shared" si="0"/>
        <v>#REF!</v>
      </c>
    </row>
    <row r="21" spans="1:4" ht="21.75" customHeight="1">
      <c r="A21" s="39" t="s">
        <v>14</v>
      </c>
      <c r="B21" s="40" t="e">
        <f>#REF!</f>
        <v>#REF!</v>
      </c>
      <c r="C21" s="41" t="e">
        <f>#REF!</f>
        <v>#REF!</v>
      </c>
      <c r="D21" s="42" t="e">
        <f t="shared" si="0"/>
        <v>#REF!</v>
      </c>
    </row>
    <row r="22" spans="1:4" ht="16.5" customHeight="1">
      <c r="A22" s="27" t="s">
        <v>28</v>
      </c>
      <c r="B22" s="12" t="e">
        <f>B14+B15+B21</f>
        <v>#REF!</v>
      </c>
      <c r="C22" s="15" t="e">
        <f>C14+C15+C21</f>
        <v>#REF!</v>
      </c>
      <c r="D22" s="37" t="e">
        <f>C22/B22</f>
        <v>#REF!</v>
      </c>
    </row>
    <row r="23" spans="1:4" ht="16.5" customHeight="1" thickBot="1">
      <c r="A23" s="28" t="s">
        <v>27</v>
      </c>
      <c r="B23" s="30" t="e">
        <f>B22+B13</f>
        <v>#REF!</v>
      </c>
      <c r="C23" s="31" t="e">
        <f>C22+C13</f>
        <v>#REF!</v>
      </c>
      <c r="D23" s="29" t="e">
        <f t="shared" si="0"/>
        <v>#REF!</v>
      </c>
    </row>
    <row r="24" ht="16.5" customHeight="1"/>
    <row r="25" spans="3:4" ht="16.5" customHeight="1">
      <c r="C25" s="67" t="s">
        <v>1</v>
      </c>
      <c r="D25" s="67"/>
    </row>
    <row r="26" spans="3:4" ht="16.5" customHeight="1">
      <c r="C26" s="8"/>
      <c r="D26" s="38"/>
    </row>
    <row r="27" spans="3:4" ht="16.5" customHeight="1">
      <c r="C27" s="67" t="s">
        <v>31</v>
      </c>
      <c r="D27" s="67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sheetProtection/>
  <mergeCells count="7">
    <mergeCell ref="C25:D25"/>
    <mergeCell ref="C27:D27"/>
    <mergeCell ref="A3:D3"/>
    <mergeCell ref="A6:A7"/>
    <mergeCell ref="B6:B7"/>
    <mergeCell ref="C6:C7"/>
    <mergeCell ref="D6:D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3.875" style="0" customWidth="1"/>
    <col min="2" max="2" width="5.875" style="0" customWidth="1"/>
    <col min="3" max="3" width="8.375" style="0" customWidth="1"/>
    <col min="4" max="4" width="36.00390625" style="0" customWidth="1"/>
    <col min="5" max="5" width="13.25390625" style="0" customWidth="1"/>
    <col min="6" max="6" width="14.00390625" style="0" customWidth="1"/>
    <col min="7" max="7" width="13.25390625" style="0" customWidth="1"/>
    <col min="8" max="8" width="13.125" style="0" customWidth="1"/>
    <col min="9" max="9" width="14.00390625" style="0" customWidth="1"/>
    <col min="10" max="10" width="15.25390625" style="0" customWidth="1"/>
  </cols>
  <sheetData>
    <row r="1" spans="8:10" ht="18.75" customHeight="1">
      <c r="H1" s="73" t="s">
        <v>32</v>
      </c>
      <c r="I1" s="73"/>
      <c r="J1" s="73"/>
    </row>
    <row r="2" spans="5:7" ht="12.75" customHeight="1">
      <c r="E2" s="3"/>
      <c r="F2" s="3"/>
      <c r="G2" s="3"/>
    </row>
    <row r="3" spans="1:10" ht="27.75" customHeight="1">
      <c r="A3" s="77" t="s">
        <v>40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5.7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ht="62.25" customHeight="1">
      <c r="A5" s="52" t="s">
        <v>9</v>
      </c>
      <c r="B5" s="53" t="s">
        <v>7</v>
      </c>
      <c r="C5" s="53" t="s">
        <v>8</v>
      </c>
      <c r="D5" s="54" t="s">
        <v>15</v>
      </c>
      <c r="E5" s="54" t="s">
        <v>10</v>
      </c>
      <c r="F5" s="54" t="s">
        <v>41</v>
      </c>
      <c r="G5" s="54" t="s">
        <v>42</v>
      </c>
      <c r="H5" s="54" t="s">
        <v>44</v>
      </c>
      <c r="I5" s="54" t="s">
        <v>43</v>
      </c>
      <c r="J5" s="55" t="s">
        <v>3</v>
      </c>
    </row>
    <row r="6" spans="1:10" ht="11.25" customHeight="1">
      <c r="A6" s="48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9">
        <v>10</v>
      </c>
    </row>
    <row r="7" spans="1:10" ht="25.5" customHeight="1">
      <c r="A7" s="62" t="s">
        <v>35</v>
      </c>
      <c r="B7" s="63">
        <v>600</v>
      </c>
      <c r="C7" s="63">
        <v>60014</v>
      </c>
      <c r="D7" s="61" t="s">
        <v>38</v>
      </c>
      <c r="E7" s="59">
        <v>1243019.35</v>
      </c>
      <c r="F7" s="59">
        <v>31857</v>
      </c>
      <c r="G7" s="59">
        <v>1211162.35</v>
      </c>
      <c r="H7" s="59">
        <v>1205682.02</v>
      </c>
      <c r="I7" s="59">
        <f>F7+H7</f>
        <v>1237539.02</v>
      </c>
      <c r="J7" s="60">
        <f>I7/E7</f>
        <v>0.9955911144906955</v>
      </c>
    </row>
    <row r="8" spans="1:10" ht="25.5" customHeight="1">
      <c r="A8" s="62" t="s">
        <v>33</v>
      </c>
      <c r="B8" s="63">
        <v>710</v>
      </c>
      <c r="C8" s="63">
        <v>71012</v>
      </c>
      <c r="D8" s="64" t="s">
        <v>45</v>
      </c>
      <c r="E8" s="59">
        <v>3722967</v>
      </c>
      <c r="F8" s="59">
        <v>228657</v>
      </c>
      <c r="G8" s="59">
        <v>18450</v>
      </c>
      <c r="H8" s="59">
        <v>18450</v>
      </c>
      <c r="I8" s="59">
        <f>F8+H8</f>
        <v>247107</v>
      </c>
      <c r="J8" s="60">
        <f>I8/E8</f>
        <v>0.06637367454506043</v>
      </c>
    </row>
    <row r="9" spans="1:10" ht="37.5" customHeight="1">
      <c r="A9" s="62" t="s">
        <v>34</v>
      </c>
      <c r="B9" s="63">
        <v>750</v>
      </c>
      <c r="C9" s="63">
        <v>75020</v>
      </c>
      <c r="D9" s="64" t="s">
        <v>46</v>
      </c>
      <c r="E9" s="59">
        <v>1365300</v>
      </c>
      <c r="F9" s="59">
        <v>19065</v>
      </c>
      <c r="G9" s="59">
        <v>202335</v>
      </c>
      <c r="H9" s="59">
        <v>233.7</v>
      </c>
      <c r="I9" s="59">
        <f>F9+H9</f>
        <v>19298.7</v>
      </c>
      <c r="J9" s="60">
        <f>I9/E9</f>
        <v>0.014135135135135136</v>
      </c>
    </row>
    <row r="10" spans="1:10" ht="24" customHeight="1">
      <c r="A10" s="62" t="s">
        <v>36</v>
      </c>
      <c r="B10" s="63">
        <v>750</v>
      </c>
      <c r="C10" s="63">
        <v>75020</v>
      </c>
      <c r="D10" s="61" t="s">
        <v>37</v>
      </c>
      <c r="E10" s="50">
        <v>101563.9</v>
      </c>
      <c r="F10" s="50">
        <v>41356.12</v>
      </c>
      <c r="G10" s="50">
        <v>17600</v>
      </c>
      <c r="H10" s="50">
        <v>17583.85</v>
      </c>
      <c r="I10" s="50">
        <f>F10+H10</f>
        <v>58939.97</v>
      </c>
      <c r="J10" s="51">
        <f>I10/E10</f>
        <v>0.580324012764378</v>
      </c>
    </row>
    <row r="11" spans="1:10" ht="24" customHeight="1">
      <c r="A11" s="62" t="s">
        <v>50</v>
      </c>
      <c r="B11" s="63">
        <v>801</v>
      </c>
      <c r="C11" s="63">
        <v>80195</v>
      </c>
      <c r="D11" s="61" t="s">
        <v>47</v>
      </c>
      <c r="E11" s="50">
        <v>247376.25</v>
      </c>
      <c r="F11" s="50">
        <v>0</v>
      </c>
      <c r="G11" s="50">
        <v>141721.09</v>
      </c>
      <c r="H11" s="50">
        <v>133941.42</v>
      </c>
      <c r="I11" s="50">
        <f>F11+H11</f>
        <v>133941.42</v>
      </c>
      <c r="J11" s="51">
        <f>I11/E11</f>
        <v>0.541448178634772</v>
      </c>
    </row>
    <row r="12" spans="1:10" ht="24" customHeight="1">
      <c r="A12" s="62" t="s">
        <v>51</v>
      </c>
      <c r="B12" s="63">
        <v>801</v>
      </c>
      <c r="C12" s="63">
        <v>80195</v>
      </c>
      <c r="D12" s="61" t="s">
        <v>48</v>
      </c>
      <c r="E12" s="50">
        <v>548825</v>
      </c>
      <c r="F12" s="50">
        <v>0</v>
      </c>
      <c r="G12" s="50">
        <v>522687.5</v>
      </c>
      <c r="H12" s="50">
        <v>381314.6</v>
      </c>
      <c r="I12" s="50">
        <f>F12+H12</f>
        <v>381314.6</v>
      </c>
      <c r="J12" s="51">
        <f>I12/E12</f>
        <v>0.6947835831093699</v>
      </c>
    </row>
    <row r="13" spans="1:10" ht="24" customHeight="1">
      <c r="A13" s="62" t="s">
        <v>52</v>
      </c>
      <c r="B13" s="63">
        <v>801</v>
      </c>
      <c r="C13" s="63">
        <v>80195</v>
      </c>
      <c r="D13" s="61" t="s">
        <v>49</v>
      </c>
      <c r="E13" s="50">
        <v>281472.84</v>
      </c>
      <c r="F13" s="50">
        <v>0</v>
      </c>
      <c r="G13" s="50">
        <v>1202</v>
      </c>
      <c r="H13" s="50">
        <v>351.27</v>
      </c>
      <c r="I13" s="50">
        <f>F13+H13</f>
        <v>351.27</v>
      </c>
      <c r="J13" s="51">
        <f>I13/E13</f>
        <v>0.0012479712074529108</v>
      </c>
    </row>
    <row r="14" spans="1:10" ht="48" customHeight="1">
      <c r="A14" s="62" t="s">
        <v>53</v>
      </c>
      <c r="B14" s="65">
        <v>852</v>
      </c>
      <c r="C14" s="65">
        <v>85295</v>
      </c>
      <c r="D14" s="64" t="s">
        <v>39</v>
      </c>
      <c r="E14" s="50">
        <v>2950827.55</v>
      </c>
      <c r="F14" s="66">
        <v>47857</v>
      </c>
      <c r="G14" s="66">
        <v>1570741.27</v>
      </c>
      <c r="H14" s="66">
        <v>1502262.78</v>
      </c>
      <c r="I14" s="50">
        <f>F14+H14</f>
        <v>1550119.78</v>
      </c>
      <c r="J14" s="51">
        <f>I14/E14</f>
        <v>0.5253169674385072</v>
      </c>
    </row>
    <row r="15" spans="1:10" ht="26.25" customHeight="1" thickBot="1">
      <c r="A15" s="75" t="s">
        <v>4</v>
      </c>
      <c r="B15" s="76"/>
      <c r="C15" s="76"/>
      <c r="D15" s="76"/>
      <c r="E15" s="57">
        <f>SUM(E7:E14)</f>
        <v>10461351.89</v>
      </c>
      <c r="F15" s="57">
        <f>SUM(F7:F14)</f>
        <v>368792.12</v>
      </c>
      <c r="G15" s="57">
        <f>SUM(G7:G14)</f>
        <v>3685899.2100000004</v>
      </c>
      <c r="H15" s="57">
        <f>SUM(H7:H14)</f>
        <v>3259819.6399999997</v>
      </c>
      <c r="I15" s="57">
        <f>SUM(I7:I14)</f>
        <v>3628611.76</v>
      </c>
      <c r="J15" s="58">
        <f>I15/E15</f>
        <v>0.34685878060067815</v>
      </c>
    </row>
    <row r="16" spans="1:10" ht="12" customHeight="1">
      <c r="A16" s="46"/>
      <c r="B16" s="46"/>
      <c r="C16" s="46"/>
      <c r="D16" s="46"/>
      <c r="E16" s="46"/>
      <c r="F16" s="46"/>
      <c r="G16" s="46"/>
      <c r="H16" s="46"/>
      <c r="I16" s="44"/>
      <c r="J16" s="44"/>
    </row>
    <row r="17" spans="1:10" ht="12" customHeight="1">
      <c r="A17" s="6"/>
      <c r="B17" s="6"/>
      <c r="C17" s="6"/>
      <c r="D17" s="6"/>
      <c r="E17" s="6"/>
      <c r="F17" s="6"/>
      <c r="G17" s="6"/>
      <c r="H17" s="6"/>
      <c r="I17" s="43"/>
      <c r="J17" s="43"/>
    </row>
    <row r="18" spans="1:10" ht="12.75" customHeight="1" hidden="1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9.75" customHeight="1" hidden="1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0.5" customHeight="1">
      <c r="A20" s="36"/>
      <c r="B20" s="36"/>
      <c r="C20" s="36"/>
      <c r="D20" s="36"/>
      <c r="E20" s="36"/>
      <c r="F20" s="36"/>
      <c r="G20" s="36"/>
      <c r="H20" s="67"/>
      <c r="I20" s="67"/>
      <c r="J20" s="36"/>
    </row>
    <row r="21" spans="1:10" ht="12.75" customHeight="1">
      <c r="A21" s="74"/>
      <c r="B21" s="74"/>
      <c r="C21" s="74"/>
      <c r="D21" s="5"/>
      <c r="E21" s="5"/>
      <c r="F21" s="5"/>
      <c r="G21" s="5"/>
      <c r="J21" s="5"/>
    </row>
    <row r="22" spans="2:10" ht="12.75">
      <c r="B22" s="5"/>
      <c r="C22" s="5"/>
      <c r="D22" s="5"/>
      <c r="E22" s="5"/>
      <c r="F22" s="5"/>
      <c r="G22" s="5"/>
      <c r="H22" s="67"/>
      <c r="I22" s="67"/>
      <c r="J22" s="5"/>
    </row>
    <row r="23" ht="12" customHeight="1"/>
    <row r="24" ht="12.75" hidden="1"/>
    <row r="25" ht="18" customHeight="1">
      <c r="I25" s="56"/>
    </row>
  </sheetData>
  <sheetProtection/>
  <mergeCells count="6">
    <mergeCell ref="H20:I20"/>
    <mergeCell ref="H22:I22"/>
    <mergeCell ref="H1:J1"/>
    <mergeCell ref="A21:C21"/>
    <mergeCell ref="A15:D15"/>
    <mergeCell ref="A3:J3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2018-03-15T11:15:16Z</cp:lastPrinted>
  <dcterms:created xsi:type="dcterms:W3CDTF">2002-03-22T09:59:04Z</dcterms:created>
  <dcterms:modified xsi:type="dcterms:W3CDTF">2018-03-15T11:18:01Z</dcterms:modified>
  <cp:category/>
  <cp:version/>
  <cp:contentType/>
  <cp:contentStatus/>
</cp:coreProperties>
</file>