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Z 1.5" sheetId="1" r:id="rId1"/>
  </sheets>
  <definedNames>
    <definedName name="_xlnm.Print_Area" localSheetId="0">'Z 1.5'!$A$1:$N$151</definedName>
    <definedName name="_xlnm.Print_Titles" localSheetId="0">'Z 1.5'!$4:$7</definedName>
  </definedNames>
  <calcPr fullCalcOnLoad="1"/>
</workbook>
</file>

<file path=xl/sharedStrings.xml><?xml version="1.0" encoding="utf-8"?>
<sst xmlns="http://schemas.openxmlformats.org/spreadsheetml/2006/main" count="303" uniqueCount="153">
  <si>
    <t>Załącznik Nr 1.5</t>
  </si>
  <si>
    <t>Wykonanie dochodów i wydatków związanych z realizacją zadań z zakresu administracji rządowej i innych zadań zleconych odrębnymi ustawami za  2017 rok</t>
  </si>
  <si>
    <t>Klasyfikacja</t>
  </si>
  <si>
    <t>Nazwa</t>
  </si>
  <si>
    <t>Plan wydatków na 2017 rok ogółem</t>
  </si>
  <si>
    <t>Wykonanie wydatków za  2017 rok</t>
  </si>
  <si>
    <t>z tego:</t>
  </si>
  <si>
    <t xml:space="preserve">Wykonane dochody  budżetu państwa                            </t>
  </si>
  <si>
    <t>Wydatki bieżące</t>
  </si>
  <si>
    <t>w tym:</t>
  </si>
  <si>
    <t>Wydatki majątkowe</t>
  </si>
  <si>
    <t>Dział</t>
  </si>
  <si>
    <t>Rozdział</t>
  </si>
  <si>
    <t>§</t>
  </si>
  <si>
    <t>Wynagrodzenia</t>
  </si>
  <si>
    <t>pochodne od wynagrodzeń</t>
  </si>
  <si>
    <t>świadczenia społeczne</t>
  </si>
  <si>
    <t>I</t>
  </si>
  <si>
    <t>DOCHODY SKARBU PAŃSTWA</t>
  </si>
  <si>
    <t xml:space="preserve"> </t>
  </si>
  <si>
    <t>010</t>
  </si>
  <si>
    <t>01008</t>
  </si>
  <si>
    <t>Melioracje wodne</t>
  </si>
  <si>
    <t>Gospodarka gruntami i nieruchomościami</t>
  </si>
  <si>
    <t>Nadzór budowlany</t>
  </si>
  <si>
    <t>Komendy Powiatowe Państwowej Straży Pożarnej</t>
  </si>
  <si>
    <t>II</t>
  </si>
  <si>
    <t>DOCHODY I WYDATKI ZWIĄZANE Z REALIZACJĄ ZADAŃ ZLECONYCH</t>
  </si>
  <si>
    <t>01005</t>
  </si>
  <si>
    <t>2110</t>
  </si>
  <si>
    <t>Prace geodezyjno - urządzeniowe na potrzeby rolnictwa</t>
  </si>
  <si>
    <t>4300</t>
  </si>
  <si>
    <t>Zakup usług pozostałych</t>
  </si>
  <si>
    <t>700</t>
  </si>
  <si>
    <t>70005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</si>
  <si>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</si>
  <si>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</si>
  <si>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</si>
  <si>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</si>
  <si>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</si>
  <si>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</si>
  <si>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</si>
  <si>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</si>
  <si>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</si>
  <si>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 xml:space="preserve">Zakup materiałów i wyposażenia </t>
  </si>
  <si>
    <t>4260</t>
  </si>
  <si>
    <t>Zakup energii</t>
  </si>
  <si>
    <t>4270</t>
  </si>
  <si>
    <t>Zakup usług remontowych</t>
  </si>
  <si>
    <t>Rożne opłaty i składki</t>
  </si>
  <si>
    <t>4480</t>
  </si>
  <si>
    <t>Podatek od nieruchomości</t>
  </si>
  <si>
    <t>4500</t>
  </si>
  <si>
    <t>Pozostałe podatki na rzecz jst</t>
  </si>
  <si>
    <t>4520</t>
  </si>
  <si>
    <t xml:space="preserve">Zakup sprzętu i uzbrojenia </t>
  </si>
  <si>
    <t>4570</t>
  </si>
  <si>
    <t>Odsetki od nieterminowych wpłat z tytułu pozostałych podatków i opłat</t>
  </si>
  <si>
    <t>4580</t>
  </si>
  <si>
    <t xml:space="preserve">Pozostałe odsetki </t>
  </si>
  <si>
    <t>4610</t>
  </si>
  <si>
    <t>Koszty postępowania sądowego i prokuratorskiego</t>
  </si>
  <si>
    <t>710</t>
  </si>
  <si>
    <t>Zadania z zakresu geodezji i kartografii</t>
  </si>
  <si>
    <t>71015</t>
  </si>
  <si>
    <t>4020</t>
  </si>
  <si>
    <t>Wynagr. osob. członk. korpusu służby cywil.</t>
  </si>
  <si>
    <t>Dodatkowe wynagr. roczne</t>
  </si>
  <si>
    <t>Składki na ubezp.społeczne</t>
  </si>
  <si>
    <t>Składki na F.Pracy</t>
  </si>
  <si>
    <t>Zakup materiałów i wyposażenia</t>
  </si>
  <si>
    <t>4280</t>
  </si>
  <si>
    <t>Zakup usług zdrowotnych</t>
  </si>
  <si>
    <t>4360</t>
  </si>
  <si>
    <t>Zakup usług telefonii komórkowej</t>
  </si>
  <si>
    <t>4390</t>
  </si>
  <si>
    <t>Zakup usług obejmujących wykonanie ekspertyz, analiz i opinii</t>
  </si>
  <si>
    <t>4400</t>
  </si>
  <si>
    <t>Opłaty czynszowe za pomieszcz biurowe</t>
  </si>
  <si>
    <t>4410</t>
  </si>
  <si>
    <t>Podróże służbowe krajowe</t>
  </si>
  <si>
    <t>4430</t>
  </si>
  <si>
    <t>Różne opłaty i składki</t>
  </si>
  <si>
    <t>4440</t>
  </si>
  <si>
    <t>Odpis na ZFŚS</t>
  </si>
  <si>
    <t>4550</t>
  </si>
  <si>
    <t>Udzielone pożyczki na zaspokojenie potrzeb mieszkaniowych sędziów i prokuratorów</t>
  </si>
  <si>
    <t>4700</t>
  </si>
  <si>
    <t>Szkolenia pracowników</t>
  </si>
  <si>
    <t>750</t>
  </si>
  <si>
    <t>75011</t>
  </si>
  <si>
    <t>Urzędy wojewódzkie</t>
  </si>
  <si>
    <t>75045</t>
  </si>
  <si>
    <t>Komisje poborowe</t>
  </si>
  <si>
    <t>3030</t>
  </si>
  <si>
    <t>Różne wydatki na rzecz osób fiz.</t>
  </si>
  <si>
    <t>4170</t>
  </si>
  <si>
    <t>Wynagrodzenia bezosobowe</t>
  </si>
  <si>
    <t>754</t>
  </si>
  <si>
    <t>75411</t>
  </si>
  <si>
    <t>3020</t>
  </si>
  <si>
    <t>Wydatki osob.nie zal. do wynagrodzeń</t>
  </si>
  <si>
    <t>3070</t>
  </si>
  <si>
    <t>Wynagr.osobow.korpusu służby cywilnej</t>
  </si>
  <si>
    <t>4050</t>
  </si>
  <si>
    <t>Uposaż.żołn. zawod. i nadtermin.oraz funkcj.</t>
  </si>
  <si>
    <t>4060</t>
  </si>
  <si>
    <t>Pozostałe należn. funkcjonar.</t>
  </si>
  <si>
    <t>4070</t>
  </si>
  <si>
    <t>Nagrody roczne funkcjonariuszy</t>
  </si>
  <si>
    <t xml:space="preserve">Składki na ubezp.społeczne </t>
  </si>
  <si>
    <t xml:space="preserve">Wynagrodzenia bezosobowe </t>
  </si>
  <si>
    <t>4180</t>
  </si>
  <si>
    <t>Równoważniki i ekwiwalenty</t>
  </si>
  <si>
    <t>Zakup usług telef. komórkowej</t>
  </si>
  <si>
    <t>4510</t>
  </si>
  <si>
    <t xml:space="preserve">Opłaty na rzecz budżetu państwa </t>
  </si>
  <si>
    <t>Opłaty na rzecz jst</t>
  </si>
  <si>
    <t>Szkolenia pracowników niebędących członkami korpusu służby cywilnej</t>
  </si>
  <si>
    <t>6060</t>
  </si>
  <si>
    <t>Wydatki na zakupy inwestycyjne jednostek budżetowych</t>
  </si>
  <si>
    <t>6410</t>
  </si>
  <si>
    <t>4220</t>
  </si>
  <si>
    <t>Zakup środków żywności</t>
  </si>
  <si>
    <t>Nieodpłatna pomoc prawna</t>
  </si>
  <si>
    <t>2360</t>
  </si>
  <si>
    <t>Dotacje celowe z budżetu jst, udzielone  w trybie art. 221 ustawy, na finansowanie lub dofinansowanie zadań zleconych do realizacji organizacjom prowadzącym działalność pożytku publicznego</t>
  </si>
  <si>
    <t>Szkoły podstawowe specjalne</t>
  </si>
  <si>
    <t>2830</t>
  </si>
  <si>
    <t>Dotacje celowe z budżetu na finansowanie lub dofinansowanie zadań zleconych do realizacji pozostałym jednostkom niezaliczanym do sektora finansów publicznych</t>
  </si>
  <si>
    <t>4240</t>
  </si>
  <si>
    <t xml:space="preserve">Zakup pomocy naukowych, dydaktycznych i książek </t>
  </si>
  <si>
    <t>Gimnazja specjalne</t>
  </si>
  <si>
    <t>Ratownictwo medyczne</t>
  </si>
  <si>
    <t>851</t>
  </si>
  <si>
    <t>85156</t>
  </si>
  <si>
    <t>Składki na ubezpieczenie  zdrowotne  osób nie objętych obowiązkowym ubezpieczeniem zdrowotnym</t>
  </si>
  <si>
    <t>4130</t>
  </si>
  <si>
    <t>Składki na ubezp.zdrowotne</t>
  </si>
  <si>
    <t>2160</t>
  </si>
  <si>
    <t>Rodziny zastępcze</t>
  </si>
  <si>
    <t>3110</t>
  </si>
  <si>
    <t>Świadczenia społeczne</t>
  </si>
  <si>
    <t>852</t>
  </si>
  <si>
    <t>Ośrodki wsparcia</t>
  </si>
  <si>
    <t>Pozostała działaność</t>
  </si>
  <si>
    <t>Ogółem</t>
  </si>
  <si>
    <t>Usuwanie skutków klęsk żywiołowych</t>
  </si>
  <si>
    <t>Plan na 2017 rok - dotacji ogółem</t>
  </si>
  <si>
    <t>Wykonanie za  2017 rok -  dotacji</t>
  </si>
  <si>
    <t>2350</t>
  </si>
  <si>
    <t>01095</t>
  </si>
  <si>
    <t>Pozostała działalność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</si>
</sst>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i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3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21" fillId="22" borderId="10" xfId="0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4" fontId="20" fillId="4" borderId="10" xfId="0" applyNumberFormat="1" applyFont="1" applyFill="1" applyBorder="1" applyAlignment="1">
      <alignment horizontal="right"/>
    </xf>
    <xf numFmtId="3" fontId="20" fillId="4" borderId="10" xfId="0" applyNumberFormat="1" applyFont="1" applyFill="1" applyBorder="1" applyAlignment="1">
      <alignment horizontal="right"/>
    </xf>
    <xf numFmtId="3" fontId="20" fillId="6" borderId="10" xfId="0" applyNumberFormat="1" applyFont="1" applyFill="1" applyBorder="1" applyAlignment="1">
      <alignment horizontal="left" vertical="center"/>
    </xf>
    <xf numFmtId="0" fontId="20" fillId="6" borderId="10" xfId="0" applyNumberFormat="1" applyFont="1" applyFill="1" applyBorder="1" applyAlignment="1">
      <alignment horizontal="left" vertical="center"/>
    </xf>
    <xf numFmtId="49" fontId="20" fillId="6" borderId="10" xfId="0" applyNumberFormat="1" applyFont="1" applyFill="1" applyBorder="1" applyAlignment="1">
      <alignment horizontal="left" vertical="center"/>
    </xf>
    <xf numFmtId="4" fontId="24" fillId="6" borderId="10" xfId="0" applyNumberFormat="1" applyFont="1" applyFill="1" applyBorder="1" applyAlignment="1">
      <alignment horizontal="right"/>
    </xf>
    <xf numFmtId="3" fontId="20" fillId="6" borderId="10" xfId="0" applyNumberFormat="1" applyFont="1" applyFill="1" applyBorder="1" applyAlignment="1">
      <alignment horizontal="right"/>
    </xf>
    <xf numFmtId="3" fontId="20" fillId="6" borderId="10" xfId="0" applyNumberFormat="1" applyFont="1" applyFill="1" applyBorder="1" applyAlignment="1">
      <alignment horizontal="left" vertical="center" wrapText="1"/>
    </xf>
    <xf numFmtId="3" fontId="23" fillId="4" borderId="10" xfId="0" applyNumberFormat="1" applyFont="1" applyFill="1" applyBorder="1" applyAlignment="1">
      <alignment horizontal="left"/>
    </xf>
    <xf numFmtId="3" fontId="25" fillId="6" borderId="10" xfId="0" applyNumberFormat="1" applyFont="1" applyFill="1" applyBorder="1" applyAlignment="1">
      <alignment horizontal="left" vertical="center" wrapText="1"/>
    </xf>
    <xf numFmtId="4" fontId="20" fillId="6" borderId="10" xfId="0" applyNumberFormat="1" applyFont="1" applyFill="1" applyBorder="1" applyAlignment="1">
      <alignment horizontal="right" vertical="center"/>
    </xf>
    <xf numFmtId="0" fontId="24" fillId="0" borderId="10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/>
    </xf>
    <xf numFmtId="0" fontId="20" fillId="24" borderId="10" xfId="0" applyNumberFormat="1" applyFont="1" applyFill="1" applyBorder="1" applyAlignment="1">
      <alignment horizontal="left" vertical="center"/>
    </xf>
    <xf numFmtId="49" fontId="19" fillId="24" borderId="10" xfId="0" applyNumberFormat="1" applyFont="1" applyFill="1" applyBorder="1" applyAlignment="1">
      <alignment horizontal="left" vertical="center"/>
    </xf>
    <xf numFmtId="3" fontId="19" fillId="0" borderId="10" xfId="0" applyNumberFormat="1" applyFont="1" applyBorder="1" applyAlignment="1">
      <alignment horizontal="left" vertical="center"/>
    </xf>
    <xf numFmtId="4" fontId="19" fillId="24" borderId="10" xfId="0" applyNumberFormat="1" applyFont="1" applyFill="1" applyBorder="1" applyAlignment="1">
      <alignment horizontal="right" vertical="center"/>
    </xf>
    <xf numFmtId="4" fontId="19" fillId="2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20" fillId="0" borderId="10" xfId="0" applyNumberFormat="1" applyFont="1" applyBorder="1" applyAlignment="1">
      <alignment horizontal="left" vertical="center"/>
    </xf>
    <xf numFmtId="4" fontId="20" fillId="24" borderId="10" xfId="0" applyNumberFormat="1" applyFont="1" applyFill="1" applyBorder="1" applyAlignment="1">
      <alignment horizontal="right" vertical="center"/>
    </xf>
    <xf numFmtId="4" fontId="24" fillId="24" borderId="10" xfId="0" applyNumberFormat="1" applyFont="1" applyFill="1" applyBorder="1" applyAlignment="1">
      <alignment horizontal="right" vertical="center"/>
    </xf>
    <xf numFmtId="49" fontId="19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3" fontId="25" fillId="6" borderId="10" xfId="0" applyNumberFormat="1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49" fontId="25" fillId="6" borderId="10" xfId="0" applyNumberFormat="1" applyFont="1" applyFill="1" applyBorder="1" applyAlignment="1">
      <alignment horizontal="left" vertical="center"/>
    </xf>
    <xf numFmtId="4" fontId="20" fillId="6" borderId="10" xfId="0" applyNumberFormat="1" applyFont="1" applyFill="1" applyBorder="1" applyAlignment="1">
      <alignment horizontal="right" vertical="center" wrapText="1"/>
    </xf>
    <xf numFmtId="4" fontId="19" fillId="6" borderId="10" xfId="0" applyNumberFormat="1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vertical="top" wrapText="1"/>
    </xf>
    <xf numFmtId="0" fontId="19" fillId="24" borderId="10" xfId="0" applyNumberFormat="1" applyFont="1" applyFill="1" applyBorder="1" applyAlignment="1">
      <alignment horizontal="left" vertical="center"/>
    </xf>
    <xf numFmtId="3" fontId="19" fillId="24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left" vertical="center" wrapText="1"/>
    </xf>
    <xf numFmtId="0" fontId="23" fillId="6" borderId="10" xfId="0" applyNumberFormat="1" applyFont="1" applyFill="1" applyBorder="1" applyAlignment="1">
      <alignment horizontal="left" vertical="center"/>
    </xf>
    <xf numFmtId="49" fontId="23" fillId="6" borderId="10" xfId="0" applyNumberFormat="1" applyFont="1" applyFill="1" applyBorder="1" applyAlignment="1">
      <alignment horizontal="left" vertical="center"/>
    </xf>
    <xf numFmtId="3" fontId="23" fillId="6" borderId="10" xfId="0" applyNumberFormat="1" applyFont="1" applyFill="1" applyBorder="1" applyAlignment="1">
      <alignment horizontal="left" vertical="center"/>
    </xf>
    <xf numFmtId="4" fontId="23" fillId="6" borderId="10" xfId="0" applyNumberFormat="1" applyFont="1" applyFill="1" applyBorder="1" applyAlignment="1">
      <alignment horizontal="right" vertical="center"/>
    </xf>
    <xf numFmtId="3" fontId="19" fillId="24" borderId="10" xfId="0" applyNumberFormat="1" applyFont="1" applyFill="1" applyBorder="1" applyAlignment="1">
      <alignment horizontal="left" vertical="center"/>
    </xf>
    <xf numFmtId="4" fontId="21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vertical="top" wrapText="1"/>
    </xf>
    <xf numFmtId="3" fontId="19" fillId="0" borderId="10" xfId="0" applyNumberFormat="1" applyFont="1" applyFill="1" applyBorder="1" applyAlignment="1">
      <alignment horizontal="left" vertical="center"/>
    </xf>
    <xf numFmtId="0" fontId="20" fillId="22" borderId="11" xfId="0" applyFont="1" applyFill="1" applyBorder="1" applyAlignment="1">
      <alignment horizontal="center"/>
    </xf>
    <xf numFmtId="0" fontId="21" fillId="22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3" fontId="23" fillId="4" borderId="11" xfId="0" applyNumberFormat="1" applyFont="1" applyFill="1" applyBorder="1" applyAlignment="1">
      <alignment horizontal="center"/>
    </xf>
    <xf numFmtId="4" fontId="20" fillId="4" borderId="12" xfId="0" applyNumberFormat="1" applyFont="1" applyFill="1" applyBorder="1" applyAlignment="1">
      <alignment horizontal="right"/>
    </xf>
    <xf numFmtId="3" fontId="20" fillId="6" borderId="11" xfId="0" applyNumberFormat="1" applyFont="1" applyFill="1" applyBorder="1" applyAlignment="1">
      <alignment horizontal="left" vertical="center"/>
    </xf>
    <xf numFmtId="4" fontId="24" fillId="6" borderId="12" xfId="0" applyNumberFormat="1" applyFont="1" applyFill="1" applyBorder="1" applyAlignment="1">
      <alignment horizontal="right"/>
    </xf>
    <xf numFmtId="3" fontId="23" fillId="4" borderId="12" xfId="0" applyNumberFormat="1" applyFont="1" applyFill="1" applyBorder="1" applyAlignment="1">
      <alignment horizontal="center"/>
    </xf>
    <xf numFmtId="3" fontId="20" fillId="6" borderId="11" xfId="0" applyNumberFormat="1" applyFont="1" applyFill="1" applyBorder="1" applyAlignment="1">
      <alignment vertical="center"/>
    </xf>
    <xf numFmtId="4" fontId="20" fillId="6" borderId="12" xfId="0" applyNumberFormat="1" applyFont="1" applyFill="1" applyBorder="1" applyAlignment="1">
      <alignment horizontal="right" vertical="center"/>
    </xf>
    <xf numFmtId="3" fontId="24" fillId="0" borderId="11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horizontal="right" vertical="center"/>
    </xf>
    <xf numFmtId="3" fontId="20" fillId="24" borderId="11" xfId="0" applyNumberFormat="1" applyFont="1" applyFill="1" applyBorder="1" applyAlignment="1">
      <alignment vertical="center"/>
    </xf>
    <xf numFmtId="4" fontId="19" fillId="24" borderId="12" xfId="0" applyNumberFormat="1" applyFont="1" applyFill="1" applyBorder="1" applyAlignment="1">
      <alignment horizontal="right" vertical="center"/>
    </xf>
    <xf numFmtId="3" fontId="20" fillId="0" borderId="11" xfId="0" applyNumberFormat="1" applyFont="1" applyBorder="1" applyAlignment="1">
      <alignment vertical="center"/>
    </xf>
    <xf numFmtId="4" fontId="24" fillId="24" borderId="12" xfId="0" applyNumberFormat="1" applyFont="1" applyFill="1" applyBorder="1" applyAlignment="1">
      <alignment horizontal="right" vertical="center"/>
    </xf>
    <xf numFmtId="3" fontId="19" fillId="0" borderId="11" xfId="0" applyNumberFormat="1" applyFont="1" applyFill="1" applyBorder="1" applyAlignment="1">
      <alignment vertical="center"/>
    </xf>
    <xf numFmtId="4" fontId="19" fillId="0" borderId="12" xfId="0" applyNumberFormat="1" applyFont="1" applyFill="1" applyBorder="1" applyAlignment="1">
      <alignment horizontal="right" vertical="center"/>
    </xf>
    <xf numFmtId="4" fontId="21" fillId="24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horizontal="right" vertical="center" wrapText="1"/>
    </xf>
    <xf numFmtId="4" fontId="19" fillId="6" borderId="12" xfId="0" applyNumberFormat="1" applyFont="1" applyFill="1" applyBorder="1" applyAlignment="1">
      <alignment horizontal="right" vertical="center" wrapText="1"/>
    </xf>
    <xf numFmtId="3" fontId="20" fillId="0" borderId="11" xfId="0" applyNumberFormat="1" applyFont="1" applyFill="1" applyBorder="1" applyAlignment="1">
      <alignment horizontal="left" vertical="center"/>
    </xf>
    <xf numFmtId="4" fontId="19" fillId="0" borderId="12" xfId="0" applyNumberFormat="1" applyFont="1" applyFill="1" applyBorder="1" applyAlignment="1">
      <alignment horizontal="right" vertical="center" wrapText="1"/>
    </xf>
    <xf numFmtId="3" fontId="19" fillId="24" borderId="11" xfId="0" applyNumberFormat="1" applyFont="1" applyFill="1" applyBorder="1" applyAlignment="1">
      <alignment vertical="center"/>
    </xf>
    <xf numFmtId="4" fontId="19" fillId="24" borderId="12" xfId="0" applyNumberFormat="1" applyFont="1" applyFill="1" applyBorder="1" applyAlignment="1">
      <alignment horizontal="right" vertical="center" wrapText="1"/>
    </xf>
    <xf numFmtId="3" fontId="20" fillId="0" borderId="11" xfId="0" applyNumberFormat="1" applyFont="1" applyFill="1" applyBorder="1" applyAlignment="1">
      <alignment vertical="center" wrapText="1"/>
    </xf>
    <xf numFmtId="3" fontId="20" fillId="0" borderId="11" xfId="0" applyNumberFormat="1" applyFont="1" applyFill="1" applyBorder="1" applyAlignment="1">
      <alignment vertical="center"/>
    </xf>
    <xf numFmtId="3" fontId="23" fillId="6" borderId="11" xfId="0" applyNumberFormat="1" applyFont="1" applyFill="1" applyBorder="1" applyAlignment="1">
      <alignment vertical="center"/>
    </xf>
    <xf numFmtId="4" fontId="23" fillId="6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4" fontId="20" fillId="4" borderId="13" xfId="0" applyNumberFormat="1" applyFont="1" applyFill="1" applyBorder="1" applyAlignment="1">
      <alignment horizontal="right" vertical="center"/>
    </xf>
    <xf numFmtId="4" fontId="20" fillId="4" borderId="14" xfId="0" applyNumberFormat="1" applyFont="1" applyFill="1" applyBorder="1" applyAlignment="1">
      <alignment horizontal="right" vertical="center"/>
    </xf>
    <xf numFmtId="49" fontId="20" fillId="6" borderId="11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wrapText="1"/>
    </xf>
    <xf numFmtId="4" fontId="20" fillId="6" borderId="10" xfId="0" applyNumberFormat="1" applyFont="1" applyFill="1" applyBorder="1" applyAlignment="1">
      <alignment horizontal="right" vertical="center"/>
    </xf>
    <xf numFmtId="4" fontId="20" fillId="6" borderId="12" xfId="0" applyNumberFormat="1" applyFont="1" applyFill="1" applyBorder="1" applyAlignment="1">
      <alignment horizontal="right" vertical="center"/>
    </xf>
    <xf numFmtId="3" fontId="23" fillId="4" borderId="15" xfId="0" applyNumberFormat="1" applyFont="1" applyFill="1" applyBorder="1" applyAlignment="1">
      <alignment horizontal="center"/>
    </xf>
    <xf numFmtId="3" fontId="23" fillId="4" borderId="13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25" fillId="6" borderId="10" xfId="0" applyNumberFormat="1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/>
    </xf>
    <xf numFmtId="0" fontId="21" fillId="22" borderId="10" xfId="0" applyFont="1" applyFill="1" applyBorder="1" applyAlignment="1">
      <alignment horizontal="center" vertical="center" wrapText="1"/>
    </xf>
    <xf numFmtId="3" fontId="23" fillId="4" borderId="10" xfId="0" applyNumberFormat="1" applyFont="1" applyFill="1" applyBorder="1" applyAlignment="1">
      <alignment horizontal="center"/>
    </xf>
    <xf numFmtId="3" fontId="23" fillId="4" borderId="10" xfId="0" applyNumberFormat="1" applyFont="1" applyFill="1" applyBorder="1" applyAlignment="1">
      <alignment horizontal="left"/>
    </xf>
    <xf numFmtId="3" fontId="20" fillId="6" borderId="11" xfId="0" applyNumberFormat="1" applyFont="1" applyFill="1" applyBorder="1" applyAlignment="1">
      <alignment horizontal="center" vertical="center"/>
    </xf>
    <xf numFmtId="0" fontId="20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 applyAlignment="1">
      <alignment horizontal="center" vertical="center"/>
    </xf>
    <xf numFmtId="3" fontId="25" fillId="6" borderId="10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wrapText="1"/>
    </xf>
    <xf numFmtId="0" fontId="20" fillId="22" borderId="16" xfId="0" applyFont="1" applyFill="1" applyBorder="1" applyAlignment="1">
      <alignment horizontal="center"/>
    </xf>
    <xf numFmtId="0" fontId="20" fillId="22" borderId="17" xfId="0" applyFont="1" applyFill="1" applyBorder="1" applyAlignment="1">
      <alignment horizontal="center"/>
    </xf>
    <xf numFmtId="0" fontId="20" fillId="22" borderId="17" xfId="0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21" fillId="22" borderId="18" xfId="0" applyFont="1" applyFill="1" applyBorder="1" applyAlignment="1">
      <alignment horizontal="center" vertical="center" wrapText="1"/>
    </xf>
    <xf numFmtId="0" fontId="21" fillId="22" borderId="19" xfId="0" applyFont="1" applyFill="1" applyBorder="1" applyAlignment="1">
      <alignment horizontal="center" vertical="center" wrapText="1"/>
    </xf>
    <xf numFmtId="0" fontId="21" fillId="22" borderId="20" xfId="0" applyFont="1" applyFill="1" applyBorder="1" applyAlignment="1">
      <alignment horizontal="center" vertical="center" wrapText="1"/>
    </xf>
    <xf numFmtId="0" fontId="21" fillId="22" borderId="17" xfId="0" applyFont="1" applyFill="1" applyBorder="1" applyAlignment="1">
      <alignment horizontal="center" wrapText="1"/>
    </xf>
    <xf numFmtId="0" fontId="21" fillId="22" borderId="10" xfId="0" applyFont="1" applyFill="1" applyBorder="1" applyAlignment="1">
      <alignment horizontal="center" wrapText="1"/>
    </xf>
    <xf numFmtId="0" fontId="21" fillId="22" borderId="17" xfId="0" applyFont="1" applyFill="1" applyBorder="1" applyAlignment="1">
      <alignment horizontal="center" vertical="center" wrapText="1"/>
    </xf>
    <xf numFmtId="0" fontId="21" fillId="22" borderId="17" xfId="0" applyFont="1" applyFill="1" applyBorder="1" applyAlignment="1">
      <alignment horizontal="center" vertical="center"/>
    </xf>
    <xf numFmtId="0" fontId="21" fillId="22" borderId="21" xfId="0" applyFont="1" applyFill="1" applyBorder="1" applyAlignment="1">
      <alignment horizontal="center" wrapText="1"/>
    </xf>
    <xf numFmtId="0" fontId="21" fillId="22" borderId="12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1"/>
  <sheetViews>
    <sheetView tabSelected="1" zoomScale="130" zoomScaleNormal="130" zoomScalePageLayoutView="0" workbookViewId="0" topLeftCell="A130">
      <selection activeCell="D88" sqref="D88"/>
    </sheetView>
  </sheetViews>
  <sheetFormatPr defaultColWidth="9.00390625" defaultRowHeight="12.75"/>
  <cols>
    <col min="1" max="1" width="4.625" style="0" customWidth="1"/>
    <col min="2" max="2" width="7.625" style="0" customWidth="1"/>
    <col min="3" max="3" width="5.25390625" style="0" customWidth="1"/>
    <col min="4" max="4" width="38.75390625" style="0" customWidth="1"/>
    <col min="5" max="5" width="12.375" style="0" customWidth="1"/>
    <col min="6" max="6" width="12.00390625" style="0" customWidth="1"/>
    <col min="7" max="7" width="12.625" style="0" customWidth="1"/>
    <col min="8" max="9" width="11.75390625" style="0" customWidth="1"/>
    <col min="10" max="10" width="11.875" style="0" customWidth="1"/>
    <col min="11" max="11" width="12.625" style="0" customWidth="1"/>
    <col min="12" max="12" width="13.75390625" style="0" customWidth="1"/>
    <col min="13" max="13" width="11.00390625" style="0" customWidth="1"/>
    <col min="14" max="14" width="11.375" style="0" customWidth="1"/>
  </cols>
  <sheetData>
    <row r="1" spans="5:14" ht="18" customHeight="1"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9.5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="1" customFormat="1" ht="10.5" customHeight="1" thickBot="1"/>
    <row r="4" spans="1:14" ht="12.75" customHeight="1">
      <c r="A4" s="122" t="s">
        <v>2</v>
      </c>
      <c r="B4" s="123"/>
      <c r="C4" s="123"/>
      <c r="D4" s="124" t="s">
        <v>3</v>
      </c>
      <c r="E4" s="126" t="s">
        <v>148</v>
      </c>
      <c r="F4" s="129" t="s">
        <v>149</v>
      </c>
      <c r="G4" s="131" t="s">
        <v>4</v>
      </c>
      <c r="H4" s="131" t="s">
        <v>5</v>
      </c>
      <c r="I4" s="132" t="s">
        <v>6</v>
      </c>
      <c r="J4" s="132"/>
      <c r="K4" s="132"/>
      <c r="L4" s="132"/>
      <c r="M4" s="132"/>
      <c r="N4" s="133" t="s">
        <v>7</v>
      </c>
    </row>
    <row r="5" spans="1:14" ht="12.75" customHeight="1">
      <c r="A5" s="69"/>
      <c r="B5" s="8"/>
      <c r="C5" s="8"/>
      <c r="D5" s="125"/>
      <c r="E5" s="127"/>
      <c r="F5" s="130"/>
      <c r="G5" s="113"/>
      <c r="H5" s="113"/>
      <c r="I5" s="111" t="s">
        <v>8</v>
      </c>
      <c r="J5" s="112" t="s">
        <v>9</v>
      </c>
      <c r="K5" s="112"/>
      <c r="L5" s="112"/>
      <c r="M5" s="113" t="s">
        <v>10</v>
      </c>
      <c r="N5" s="134"/>
    </row>
    <row r="6" spans="1:14" ht="32.25" customHeight="1">
      <c r="A6" s="70" t="s">
        <v>11</v>
      </c>
      <c r="B6" s="7" t="s">
        <v>12</v>
      </c>
      <c r="C6" s="7" t="s">
        <v>13</v>
      </c>
      <c r="D6" s="125"/>
      <c r="E6" s="128"/>
      <c r="F6" s="130"/>
      <c r="G6" s="113"/>
      <c r="H6" s="113"/>
      <c r="I6" s="111"/>
      <c r="J6" s="9" t="s">
        <v>14</v>
      </c>
      <c r="K6" s="10" t="s">
        <v>15</v>
      </c>
      <c r="L6" s="10" t="s">
        <v>16</v>
      </c>
      <c r="M6" s="113"/>
      <c r="N6" s="134"/>
    </row>
    <row r="7" spans="1:14" ht="11.25" customHeight="1">
      <c r="A7" s="7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72">
        <v>14</v>
      </c>
    </row>
    <row r="8" spans="1:15" ht="17.25" customHeight="1">
      <c r="A8" s="73" t="s">
        <v>17</v>
      </c>
      <c r="B8" s="114" t="s">
        <v>18</v>
      </c>
      <c r="C8" s="114"/>
      <c r="D8" s="114"/>
      <c r="E8" s="12">
        <f>E9+E10+E11+E12+E13</f>
        <v>243000</v>
      </c>
      <c r="F8" s="12">
        <f>F9+F10+F11+F12+F13</f>
        <v>325961.71</v>
      </c>
      <c r="G8" s="13"/>
      <c r="H8" s="13"/>
      <c r="I8" s="13"/>
      <c r="J8" s="13"/>
      <c r="K8" s="13"/>
      <c r="L8" s="13"/>
      <c r="M8" s="13"/>
      <c r="N8" s="74">
        <f>N9+N10+N11+N12+N13</f>
        <v>325961.71</v>
      </c>
      <c r="O8" t="s">
        <v>19</v>
      </c>
    </row>
    <row r="9" spans="1:14" ht="21.75" customHeight="1">
      <c r="A9" s="75" t="s">
        <v>20</v>
      </c>
      <c r="B9" s="15" t="s">
        <v>21</v>
      </c>
      <c r="C9" s="16">
        <v>2350</v>
      </c>
      <c r="D9" s="14" t="s">
        <v>22</v>
      </c>
      <c r="E9" s="17">
        <v>0</v>
      </c>
      <c r="F9" s="17">
        <v>333.68</v>
      </c>
      <c r="G9" s="18"/>
      <c r="H9" s="18"/>
      <c r="I9" s="18"/>
      <c r="J9" s="18"/>
      <c r="K9" s="18"/>
      <c r="L9" s="18"/>
      <c r="M9" s="18"/>
      <c r="N9" s="76">
        <f>F9</f>
        <v>333.68</v>
      </c>
    </row>
    <row r="10" spans="1:14" ht="21.75" customHeight="1">
      <c r="A10" s="102" t="s">
        <v>20</v>
      </c>
      <c r="B10" s="16" t="s">
        <v>151</v>
      </c>
      <c r="C10" s="16" t="s">
        <v>150</v>
      </c>
      <c r="D10" s="14" t="s">
        <v>152</v>
      </c>
      <c r="E10" s="17">
        <v>0</v>
      </c>
      <c r="F10" s="17">
        <v>2170</v>
      </c>
      <c r="G10" s="18"/>
      <c r="H10" s="18"/>
      <c r="I10" s="18"/>
      <c r="J10" s="18"/>
      <c r="K10" s="18"/>
      <c r="L10" s="18"/>
      <c r="M10" s="18"/>
      <c r="N10" s="76">
        <f>F10</f>
        <v>2170</v>
      </c>
    </row>
    <row r="11" spans="1:14" ht="17.25" customHeight="1">
      <c r="A11" s="75">
        <v>700</v>
      </c>
      <c r="B11" s="15">
        <v>70005</v>
      </c>
      <c r="C11" s="16">
        <v>2350</v>
      </c>
      <c r="D11" s="19" t="s">
        <v>23</v>
      </c>
      <c r="E11" s="17">
        <v>243000</v>
      </c>
      <c r="F11" s="17">
        <v>321176.33</v>
      </c>
      <c r="G11" s="18"/>
      <c r="H11" s="18"/>
      <c r="I11" s="18"/>
      <c r="J11" s="18"/>
      <c r="K11" s="18"/>
      <c r="L11" s="18"/>
      <c r="M11" s="18"/>
      <c r="N11" s="76">
        <f>F11</f>
        <v>321176.33</v>
      </c>
    </row>
    <row r="12" spans="1:14" ht="19.5" customHeight="1">
      <c r="A12" s="75">
        <v>710</v>
      </c>
      <c r="B12" s="15">
        <v>71015</v>
      </c>
      <c r="C12" s="16">
        <v>2350</v>
      </c>
      <c r="D12" s="19" t="s">
        <v>24</v>
      </c>
      <c r="E12" s="17">
        <v>0</v>
      </c>
      <c r="F12" s="17">
        <v>1232.7</v>
      </c>
      <c r="G12" s="18"/>
      <c r="H12" s="18"/>
      <c r="I12" s="18"/>
      <c r="J12" s="18"/>
      <c r="K12" s="18"/>
      <c r="L12" s="18"/>
      <c r="M12" s="18"/>
      <c r="N12" s="76">
        <f>F12</f>
        <v>1232.7</v>
      </c>
    </row>
    <row r="13" spans="1:14" ht="25.5" customHeight="1">
      <c r="A13" s="75">
        <v>754</v>
      </c>
      <c r="B13" s="15">
        <v>75411</v>
      </c>
      <c r="C13" s="16">
        <v>2350</v>
      </c>
      <c r="D13" s="19" t="s">
        <v>25</v>
      </c>
      <c r="E13" s="17">
        <v>0</v>
      </c>
      <c r="F13" s="17">
        <v>1049</v>
      </c>
      <c r="G13" s="18"/>
      <c r="H13" s="18"/>
      <c r="I13" s="18"/>
      <c r="J13" s="18"/>
      <c r="K13" s="18"/>
      <c r="L13" s="18"/>
      <c r="M13" s="18"/>
      <c r="N13" s="76">
        <f>F13</f>
        <v>1049</v>
      </c>
    </row>
    <row r="14" spans="1:14" ht="18" customHeight="1">
      <c r="A14" s="73" t="s">
        <v>26</v>
      </c>
      <c r="B14" s="115" t="s">
        <v>27</v>
      </c>
      <c r="C14" s="115"/>
      <c r="D14" s="115"/>
      <c r="E14" s="115"/>
      <c r="F14" s="115"/>
      <c r="G14" s="115"/>
      <c r="H14" s="20"/>
      <c r="I14" s="20"/>
      <c r="J14" s="20"/>
      <c r="K14" s="20"/>
      <c r="L14" s="20"/>
      <c r="M14" s="20"/>
      <c r="N14" s="77"/>
    </row>
    <row r="15" spans="1:14" ht="25.5" customHeight="1">
      <c r="A15" s="78" t="s">
        <v>20</v>
      </c>
      <c r="B15" s="15" t="s">
        <v>28</v>
      </c>
      <c r="C15" s="16" t="s">
        <v>29</v>
      </c>
      <c r="D15" s="21" t="s">
        <v>30</v>
      </c>
      <c r="E15" s="22">
        <v>6400</v>
      </c>
      <c r="F15" s="22">
        <v>6400</v>
      </c>
      <c r="G15" s="22">
        <f aca="true" t="shared" si="0" ref="G15:N15">G16</f>
        <v>6400</v>
      </c>
      <c r="H15" s="22">
        <f t="shared" si="0"/>
        <v>6400</v>
      </c>
      <c r="I15" s="22">
        <f t="shared" si="0"/>
        <v>6400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2">
        <f t="shared" si="0"/>
        <v>0</v>
      </c>
      <c r="N15" s="79">
        <f t="shared" si="0"/>
        <v>0</v>
      </c>
    </row>
    <row r="16" spans="1:14" ht="17.25" customHeight="1">
      <c r="A16" s="80"/>
      <c r="B16" s="23"/>
      <c r="C16" s="24" t="s">
        <v>31</v>
      </c>
      <c r="D16" s="25" t="s">
        <v>32</v>
      </c>
      <c r="E16" s="26"/>
      <c r="F16" s="26"/>
      <c r="G16" s="26">
        <v>6400</v>
      </c>
      <c r="H16" s="26">
        <v>6400</v>
      </c>
      <c r="I16" s="26">
        <f>H16</f>
        <v>6400</v>
      </c>
      <c r="J16" s="26"/>
      <c r="K16" s="26"/>
      <c r="L16" s="26"/>
      <c r="M16" s="26"/>
      <c r="N16" s="81"/>
    </row>
    <row r="17" spans="1:14" ht="21" customHeight="1">
      <c r="A17" s="78" t="s">
        <v>33</v>
      </c>
      <c r="B17" s="15" t="s">
        <v>34</v>
      </c>
      <c r="C17" s="16" t="s">
        <v>29</v>
      </c>
      <c r="D17" s="21" t="s">
        <v>23</v>
      </c>
      <c r="E17" s="22">
        <v>176295</v>
      </c>
      <c r="F17" s="22">
        <v>176295</v>
      </c>
      <c r="G17" s="22">
        <f aca="true" t="shared" si="1" ref="G17:N17">SUM(G18:G32)</f>
        <v>176294.99999999997</v>
      </c>
      <c r="H17" s="22">
        <f t="shared" si="1"/>
        <v>176294.99999999997</v>
      </c>
      <c r="I17" s="22">
        <f t="shared" si="1"/>
        <v>176294.99999999997</v>
      </c>
      <c r="J17" s="22">
        <f t="shared" si="1"/>
        <v>9945</v>
      </c>
      <c r="K17" s="22">
        <f t="shared" si="1"/>
        <v>1947</v>
      </c>
      <c r="L17" s="22">
        <f t="shared" si="1"/>
        <v>0</v>
      </c>
      <c r="M17" s="22">
        <f t="shared" si="1"/>
        <v>0</v>
      </c>
      <c r="N17" s="79">
        <f t="shared" si="1"/>
        <v>0</v>
      </c>
    </row>
    <row r="18" spans="1:14" ht="15" customHeight="1">
      <c r="A18" s="82"/>
      <c r="B18" s="27"/>
      <c r="C18" s="28" t="s">
        <v>35</v>
      </c>
      <c r="D18" s="29" t="s">
        <v>36</v>
      </c>
      <c r="E18" s="26"/>
      <c r="F18" s="30"/>
      <c r="G18" s="30">
        <v>9166</v>
      </c>
      <c r="H18" s="31">
        <v>9166</v>
      </c>
      <c r="I18" s="31">
        <f>H18</f>
        <v>9166</v>
      </c>
      <c r="J18" s="30">
        <f>I18</f>
        <v>9166</v>
      </c>
      <c r="K18" s="30"/>
      <c r="L18" s="30"/>
      <c r="M18" s="30"/>
      <c r="N18" s="83"/>
    </row>
    <row r="19" spans="1:14" ht="15" customHeight="1">
      <c r="A19" s="82"/>
      <c r="B19" s="27"/>
      <c r="C19" s="28" t="s">
        <v>37</v>
      </c>
      <c r="D19" s="29" t="s">
        <v>38</v>
      </c>
      <c r="E19" s="26"/>
      <c r="F19" s="30"/>
      <c r="G19" s="30">
        <v>779</v>
      </c>
      <c r="H19" s="31">
        <v>779</v>
      </c>
      <c r="I19" s="31">
        <f>H19</f>
        <v>779</v>
      </c>
      <c r="J19" s="30">
        <f>I19</f>
        <v>779</v>
      </c>
      <c r="K19" s="30"/>
      <c r="L19" s="30"/>
      <c r="M19" s="30"/>
      <c r="N19" s="83"/>
    </row>
    <row r="20" spans="1:14" ht="15" customHeight="1">
      <c r="A20" s="82"/>
      <c r="B20" s="27"/>
      <c r="C20" s="28" t="s">
        <v>39</v>
      </c>
      <c r="D20" s="29" t="s">
        <v>40</v>
      </c>
      <c r="E20" s="26"/>
      <c r="F20" s="30"/>
      <c r="G20" s="30">
        <v>1702</v>
      </c>
      <c r="H20" s="31">
        <v>1702</v>
      </c>
      <c r="I20" s="31">
        <f aca="true" t="shared" si="2" ref="I20:I32">H20</f>
        <v>1702</v>
      </c>
      <c r="J20" s="30"/>
      <c r="K20" s="30">
        <f>I20</f>
        <v>1702</v>
      </c>
      <c r="L20" s="30"/>
      <c r="M20" s="30"/>
      <c r="N20" s="83"/>
    </row>
    <row r="21" spans="1:14" ht="15" customHeight="1">
      <c r="A21" s="82"/>
      <c r="B21" s="27"/>
      <c r="C21" s="28" t="s">
        <v>41</v>
      </c>
      <c r="D21" s="29" t="s">
        <v>42</v>
      </c>
      <c r="E21" s="26"/>
      <c r="F21" s="30"/>
      <c r="G21" s="30">
        <v>245</v>
      </c>
      <c r="H21" s="31">
        <v>245</v>
      </c>
      <c r="I21" s="31">
        <f t="shared" si="2"/>
        <v>245</v>
      </c>
      <c r="J21" s="30"/>
      <c r="K21" s="30">
        <f>I21</f>
        <v>245</v>
      </c>
      <c r="L21" s="30"/>
      <c r="M21" s="30"/>
      <c r="N21" s="83"/>
    </row>
    <row r="22" spans="1:14" ht="15" customHeight="1">
      <c r="A22" s="82"/>
      <c r="B22" s="27"/>
      <c r="C22" s="28" t="s">
        <v>43</v>
      </c>
      <c r="D22" s="32" t="s">
        <v>44</v>
      </c>
      <c r="E22" s="26"/>
      <c r="F22" s="30"/>
      <c r="G22" s="30">
        <v>97.11</v>
      </c>
      <c r="H22" s="31">
        <v>97.11</v>
      </c>
      <c r="I22" s="31">
        <f t="shared" si="2"/>
        <v>97.11</v>
      </c>
      <c r="J22" s="30"/>
      <c r="K22" s="30"/>
      <c r="L22" s="30"/>
      <c r="M22" s="30"/>
      <c r="N22" s="83"/>
    </row>
    <row r="23" spans="1:14" ht="15" customHeight="1">
      <c r="A23" s="84"/>
      <c r="B23" s="33"/>
      <c r="C23" s="24" t="s">
        <v>45</v>
      </c>
      <c r="D23" s="25" t="s">
        <v>46</v>
      </c>
      <c r="E23" s="26"/>
      <c r="F23" s="26"/>
      <c r="G23" s="26">
        <v>3513</v>
      </c>
      <c r="H23" s="31">
        <v>3513</v>
      </c>
      <c r="I23" s="31">
        <f t="shared" si="2"/>
        <v>3513</v>
      </c>
      <c r="J23" s="26"/>
      <c r="K23" s="26"/>
      <c r="L23" s="26"/>
      <c r="M23" s="26"/>
      <c r="N23" s="81"/>
    </row>
    <row r="24" spans="1:14" ht="15" customHeight="1">
      <c r="A24" s="84"/>
      <c r="B24" s="33"/>
      <c r="C24" s="24" t="s">
        <v>47</v>
      </c>
      <c r="D24" s="29" t="s">
        <v>48</v>
      </c>
      <c r="E24" s="26"/>
      <c r="F24" s="26"/>
      <c r="G24" s="26">
        <v>1047.6</v>
      </c>
      <c r="H24" s="31">
        <v>1047.6</v>
      </c>
      <c r="I24" s="31">
        <f t="shared" si="2"/>
        <v>1047.6</v>
      </c>
      <c r="J24" s="26"/>
      <c r="K24" s="26"/>
      <c r="L24" s="26"/>
      <c r="M24" s="26"/>
      <c r="N24" s="81"/>
    </row>
    <row r="25" spans="1:14" ht="17.25" customHeight="1">
      <c r="A25" s="80"/>
      <c r="B25" s="23"/>
      <c r="C25" s="24" t="s">
        <v>31</v>
      </c>
      <c r="D25" s="25" t="s">
        <v>32</v>
      </c>
      <c r="E25" s="26"/>
      <c r="F25" s="26"/>
      <c r="G25" s="26">
        <v>6170.36</v>
      </c>
      <c r="H25" s="31">
        <v>6170.36</v>
      </c>
      <c r="I25" s="31">
        <f t="shared" si="2"/>
        <v>6170.36</v>
      </c>
      <c r="J25" s="26"/>
      <c r="K25" s="26"/>
      <c r="L25" s="26"/>
      <c r="M25" s="26"/>
      <c r="N25" s="81"/>
    </row>
    <row r="26" spans="1:14" ht="17.25" customHeight="1">
      <c r="A26" s="80"/>
      <c r="B26" s="23"/>
      <c r="C26" s="24">
        <v>4430</v>
      </c>
      <c r="D26" s="25" t="s">
        <v>49</v>
      </c>
      <c r="E26" s="26"/>
      <c r="F26" s="26"/>
      <c r="G26" s="26">
        <v>1316.6</v>
      </c>
      <c r="H26" s="31">
        <v>1316.6</v>
      </c>
      <c r="I26" s="31">
        <f t="shared" si="2"/>
        <v>1316.6</v>
      </c>
      <c r="J26" s="26"/>
      <c r="K26" s="26"/>
      <c r="L26" s="26"/>
      <c r="M26" s="26"/>
      <c r="N26" s="81"/>
    </row>
    <row r="27" spans="1:14" ht="15.75" customHeight="1">
      <c r="A27" s="84"/>
      <c r="B27" s="33"/>
      <c r="C27" s="24" t="s">
        <v>50</v>
      </c>
      <c r="D27" s="25" t="s">
        <v>51</v>
      </c>
      <c r="E27" s="26"/>
      <c r="F27" s="26"/>
      <c r="G27" s="26">
        <v>121074</v>
      </c>
      <c r="H27" s="31">
        <v>121074</v>
      </c>
      <c r="I27" s="31">
        <f t="shared" si="2"/>
        <v>121074</v>
      </c>
      <c r="J27" s="26"/>
      <c r="K27" s="26"/>
      <c r="L27" s="26"/>
      <c r="M27" s="26"/>
      <c r="N27" s="81"/>
    </row>
    <row r="28" spans="1:14" ht="14.25" customHeight="1">
      <c r="A28" s="84"/>
      <c r="B28" s="33"/>
      <c r="C28" s="24" t="s">
        <v>52</v>
      </c>
      <c r="D28" s="25" t="s">
        <v>53</v>
      </c>
      <c r="E28" s="26"/>
      <c r="F28" s="26"/>
      <c r="G28" s="26">
        <v>5062</v>
      </c>
      <c r="H28" s="31">
        <v>5062</v>
      </c>
      <c r="I28" s="31">
        <f t="shared" si="2"/>
        <v>5062</v>
      </c>
      <c r="J28" s="26"/>
      <c r="K28" s="26"/>
      <c r="L28" s="26"/>
      <c r="M28" s="26"/>
      <c r="N28" s="81"/>
    </row>
    <row r="29" spans="1:14" ht="14.25" customHeight="1">
      <c r="A29" s="84"/>
      <c r="B29" s="33"/>
      <c r="C29" s="24" t="s">
        <v>54</v>
      </c>
      <c r="D29" s="32" t="s">
        <v>55</v>
      </c>
      <c r="E29" s="26"/>
      <c r="F29" s="26"/>
      <c r="G29" s="26">
        <v>18171.02</v>
      </c>
      <c r="H29" s="31">
        <v>18171.02</v>
      </c>
      <c r="I29" s="31">
        <f t="shared" si="2"/>
        <v>18171.02</v>
      </c>
      <c r="J29" s="26"/>
      <c r="K29" s="26"/>
      <c r="L29" s="26"/>
      <c r="M29" s="26"/>
      <c r="N29" s="81"/>
    </row>
    <row r="30" spans="1:14" ht="20.25" customHeight="1">
      <c r="A30" s="84"/>
      <c r="B30" s="33"/>
      <c r="C30" s="24" t="s">
        <v>56</v>
      </c>
      <c r="D30" s="32" t="s">
        <v>57</v>
      </c>
      <c r="E30" s="26"/>
      <c r="F30" s="26"/>
      <c r="G30" s="26">
        <v>7851.31</v>
      </c>
      <c r="H30" s="31">
        <v>7851.31</v>
      </c>
      <c r="I30" s="31">
        <f t="shared" si="2"/>
        <v>7851.31</v>
      </c>
      <c r="J30" s="26"/>
      <c r="K30" s="26"/>
      <c r="L30" s="26"/>
      <c r="M30" s="26"/>
      <c r="N30" s="81"/>
    </row>
    <row r="31" spans="1:14" ht="14.25" customHeight="1">
      <c r="A31" s="84"/>
      <c r="B31" s="33"/>
      <c r="C31" s="24" t="s">
        <v>58</v>
      </c>
      <c r="D31" s="32" t="s">
        <v>59</v>
      </c>
      <c r="E31" s="26"/>
      <c r="F31" s="26"/>
      <c r="G31" s="26">
        <v>0</v>
      </c>
      <c r="H31" s="31">
        <v>0</v>
      </c>
      <c r="I31" s="31">
        <f t="shared" si="2"/>
        <v>0</v>
      </c>
      <c r="J31" s="26"/>
      <c r="K31" s="26"/>
      <c r="L31" s="26"/>
      <c r="M31" s="26"/>
      <c r="N31" s="81"/>
    </row>
    <row r="32" spans="1:14" ht="15" customHeight="1">
      <c r="A32" s="84"/>
      <c r="B32" s="33"/>
      <c r="C32" s="24" t="s">
        <v>60</v>
      </c>
      <c r="D32" s="25" t="s">
        <v>61</v>
      </c>
      <c r="E32" s="26"/>
      <c r="F32" s="26"/>
      <c r="G32" s="26">
        <v>100</v>
      </c>
      <c r="H32" s="31">
        <v>100</v>
      </c>
      <c r="I32" s="31">
        <f t="shared" si="2"/>
        <v>100</v>
      </c>
      <c r="J32" s="26"/>
      <c r="K32" s="26"/>
      <c r="L32" s="26"/>
      <c r="M32" s="26"/>
      <c r="N32" s="81"/>
    </row>
    <row r="33" spans="1:14" ht="24" customHeight="1">
      <c r="A33" s="78" t="s">
        <v>62</v>
      </c>
      <c r="B33" s="15">
        <v>71012</v>
      </c>
      <c r="C33" s="16" t="s">
        <v>29</v>
      </c>
      <c r="D33" s="21" t="s">
        <v>63</v>
      </c>
      <c r="E33" s="22">
        <v>166611</v>
      </c>
      <c r="F33" s="22">
        <v>166611</v>
      </c>
      <c r="G33" s="22">
        <f aca="true" t="shared" si="3" ref="G33:N33">SUM(G34:G38)</f>
        <v>166611</v>
      </c>
      <c r="H33" s="22">
        <f t="shared" si="3"/>
        <v>166611</v>
      </c>
      <c r="I33" s="22">
        <f t="shared" si="3"/>
        <v>166611</v>
      </c>
      <c r="J33" s="22">
        <f t="shared" si="3"/>
        <v>63668</v>
      </c>
      <c r="K33" s="22">
        <f t="shared" si="3"/>
        <v>12443</v>
      </c>
      <c r="L33" s="22">
        <f t="shared" si="3"/>
        <v>0</v>
      </c>
      <c r="M33" s="22">
        <f t="shared" si="3"/>
        <v>0</v>
      </c>
      <c r="N33" s="79">
        <f t="shared" si="3"/>
        <v>0</v>
      </c>
    </row>
    <row r="34" spans="1:14" ht="18.75" customHeight="1">
      <c r="A34" s="82"/>
      <c r="B34" s="27"/>
      <c r="C34" s="28" t="s">
        <v>35</v>
      </c>
      <c r="D34" s="29" t="s">
        <v>36</v>
      </c>
      <c r="E34" s="34"/>
      <c r="F34" s="34"/>
      <c r="G34" s="35">
        <v>58680</v>
      </c>
      <c r="H34" s="35">
        <v>58680</v>
      </c>
      <c r="I34" s="35">
        <f>H34</f>
        <v>58680</v>
      </c>
      <c r="J34" s="35">
        <f>I34</f>
        <v>58680</v>
      </c>
      <c r="K34" s="35"/>
      <c r="L34" s="35"/>
      <c r="M34" s="35"/>
      <c r="N34" s="85"/>
    </row>
    <row r="35" spans="1:14" ht="19.5" customHeight="1">
      <c r="A35" s="82"/>
      <c r="B35" s="27"/>
      <c r="C35" s="28" t="s">
        <v>37</v>
      </c>
      <c r="D35" s="29" t="s">
        <v>38</v>
      </c>
      <c r="E35" s="34"/>
      <c r="F35" s="34"/>
      <c r="G35" s="35">
        <v>4988</v>
      </c>
      <c r="H35" s="35">
        <v>4988</v>
      </c>
      <c r="I35" s="35">
        <f>H35</f>
        <v>4988</v>
      </c>
      <c r="J35" s="35">
        <f>I35</f>
        <v>4988</v>
      </c>
      <c r="K35" s="35"/>
      <c r="L35" s="35"/>
      <c r="M35" s="35"/>
      <c r="N35" s="85"/>
    </row>
    <row r="36" spans="1:14" ht="18" customHeight="1">
      <c r="A36" s="82"/>
      <c r="B36" s="27"/>
      <c r="C36" s="28" t="s">
        <v>39</v>
      </c>
      <c r="D36" s="29" t="s">
        <v>40</v>
      </c>
      <c r="E36" s="34"/>
      <c r="F36" s="34"/>
      <c r="G36" s="35">
        <v>10885</v>
      </c>
      <c r="H36" s="35">
        <v>10885</v>
      </c>
      <c r="I36" s="35">
        <f>H36</f>
        <v>10885</v>
      </c>
      <c r="J36" s="35"/>
      <c r="K36" s="35">
        <f>I36</f>
        <v>10885</v>
      </c>
      <c r="L36" s="35"/>
      <c r="M36" s="35"/>
      <c r="N36" s="85"/>
    </row>
    <row r="37" spans="1:14" ht="18" customHeight="1">
      <c r="A37" s="82"/>
      <c r="B37" s="27"/>
      <c r="C37" s="28" t="s">
        <v>41</v>
      </c>
      <c r="D37" s="29" t="s">
        <v>42</v>
      </c>
      <c r="E37" s="34"/>
      <c r="F37" s="34"/>
      <c r="G37" s="35">
        <v>1558</v>
      </c>
      <c r="H37" s="35">
        <v>1558</v>
      </c>
      <c r="I37" s="35">
        <f>H37</f>
        <v>1558</v>
      </c>
      <c r="J37" s="35"/>
      <c r="K37" s="35">
        <f>I37</f>
        <v>1558</v>
      </c>
      <c r="L37" s="35"/>
      <c r="M37" s="35"/>
      <c r="N37" s="85"/>
    </row>
    <row r="38" spans="1:14" ht="21" customHeight="1">
      <c r="A38" s="82"/>
      <c r="B38" s="27"/>
      <c r="C38" s="24" t="s">
        <v>31</v>
      </c>
      <c r="D38" s="25" t="s">
        <v>32</v>
      </c>
      <c r="E38" s="34"/>
      <c r="F38" s="34"/>
      <c r="G38" s="35">
        <v>90500</v>
      </c>
      <c r="H38" s="35">
        <v>90500</v>
      </c>
      <c r="I38" s="35">
        <f>H38</f>
        <v>90500</v>
      </c>
      <c r="J38" s="35"/>
      <c r="K38" s="35"/>
      <c r="L38" s="35"/>
      <c r="M38" s="35"/>
      <c r="N38" s="85"/>
    </row>
    <row r="39" spans="1:14" ht="13.5" customHeight="1">
      <c r="A39" s="116" t="s">
        <v>62</v>
      </c>
      <c r="B39" s="117" t="s">
        <v>64</v>
      </c>
      <c r="C39" s="118" t="s">
        <v>29</v>
      </c>
      <c r="D39" s="119" t="s">
        <v>24</v>
      </c>
      <c r="E39" s="104">
        <v>283156</v>
      </c>
      <c r="F39" s="104">
        <v>283156</v>
      </c>
      <c r="G39" s="104">
        <f aca="true" t="shared" si="4" ref="G39:N39">SUM(G41:G58)</f>
        <v>283156</v>
      </c>
      <c r="H39" s="104">
        <f t="shared" si="4"/>
        <v>283156</v>
      </c>
      <c r="I39" s="104">
        <f t="shared" si="4"/>
        <v>283156</v>
      </c>
      <c r="J39" s="104">
        <f t="shared" si="4"/>
        <v>213035.78999999998</v>
      </c>
      <c r="K39" s="104">
        <f t="shared" si="4"/>
        <v>41934.77</v>
      </c>
      <c r="L39" s="104">
        <f t="shared" si="4"/>
        <v>0</v>
      </c>
      <c r="M39" s="104">
        <f t="shared" si="4"/>
        <v>0</v>
      </c>
      <c r="N39" s="105">
        <f t="shared" si="4"/>
        <v>0</v>
      </c>
    </row>
    <row r="40" spans="1:14" ht="14.25" customHeight="1">
      <c r="A40" s="116"/>
      <c r="B40" s="117"/>
      <c r="C40" s="118"/>
      <c r="D40" s="119"/>
      <c r="E40" s="104"/>
      <c r="F40" s="104"/>
      <c r="G40" s="104"/>
      <c r="H40" s="104"/>
      <c r="I40" s="104"/>
      <c r="J40" s="104"/>
      <c r="K40" s="104"/>
      <c r="L40" s="104"/>
      <c r="M40" s="104"/>
      <c r="N40" s="105"/>
    </row>
    <row r="41" spans="1:14" ht="15" customHeight="1">
      <c r="A41" s="80"/>
      <c r="B41" s="33"/>
      <c r="C41" s="24" t="s">
        <v>35</v>
      </c>
      <c r="D41" s="25" t="s">
        <v>36</v>
      </c>
      <c r="E41" s="26"/>
      <c r="F41" s="26"/>
      <c r="G41" s="26">
        <v>79056</v>
      </c>
      <c r="H41" s="26">
        <v>79056</v>
      </c>
      <c r="I41" s="26">
        <f aca="true" t="shared" si="5" ref="I41:J43">H41</f>
        <v>79056</v>
      </c>
      <c r="J41" s="26">
        <f t="shared" si="5"/>
        <v>79056</v>
      </c>
      <c r="K41" s="26"/>
      <c r="L41" s="26"/>
      <c r="M41" s="26"/>
      <c r="N41" s="81"/>
    </row>
    <row r="42" spans="1:14" ht="15" customHeight="1">
      <c r="A42" s="80"/>
      <c r="B42" s="33"/>
      <c r="C42" s="24" t="s">
        <v>65</v>
      </c>
      <c r="D42" s="25" t="s">
        <v>66</v>
      </c>
      <c r="E42" s="26"/>
      <c r="F42" s="26"/>
      <c r="G42" s="26">
        <v>117656.17</v>
      </c>
      <c r="H42" s="26">
        <v>117656.17</v>
      </c>
      <c r="I42" s="26">
        <f t="shared" si="5"/>
        <v>117656.17</v>
      </c>
      <c r="J42" s="26">
        <f t="shared" si="5"/>
        <v>117656.17</v>
      </c>
      <c r="K42" s="26"/>
      <c r="L42" s="26"/>
      <c r="M42" s="26"/>
      <c r="N42" s="81"/>
    </row>
    <row r="43" spans="1:14" ht="15.75" customHeight="1">
      <c r="A43" s="80"/>
      <c r="B43" s="33"/>
      <c r="C43" s="24" t="s">
        <v>37</v>
      </c>
      <c r="D43" s="29" t="s">
        <v>67</v>
      </c>
      <c r="E43" s="26"/>
      <c r="F43" s="26"/>
      <c r="G43" s="26">
        <v>16323.62</v>
      </c>
      <c r="H43" s="26">
        <v>16323.62</v>
      </c>
      <c r="I43" s="26">
        <f t="shared" si="5"/>
        <v>16323.62</v>
      </c>
      <c r="J43" s="26">
        <f t="shared" si="5"/>
        <v>16323.62</v>
      </c>
      <c r="K43" s="26"/>
      <c r="L43" s="26"/>
      <c r="M43" s="26"/>
      <c r="N43" s="81"/>
    </row>
    <row r="44" spans="1:14" ht="14.25" customHeight="1">
      <c r="A44" s="80"/>
      <c r="B44" s="33"/>
      <c r="C44" s="36" t="s">
        <v>39</v>
      </c>
      <c r="D44" s="25" t="s">
        <v>68</v>
      </c>
      <c r="E44" s="26"/>
      <c r="F44" s="26"/>
      <c r="G44" s="26">
        <v>38304.32</v>
      </c>
      <c r="H44" s="26">
        <v>38304.32</v>
      </c>
      <c r="I44" s="26">
        <f aca="true" t="shared" si="6" ref="I44:I58">H44</f>
        <v>38304.32</v>
      </c>
      <c r="J44" s="37"/>
      <c r="K44" s="26">
        <f>I44</f>
        <v>38304.32</v>
      </c>
      <c r="L44" s="26"/>
      <c r="M44" s="26"/>
      <c r="N44" s="81"/>
    </row>
    <row r="45" spans="1:14" ht="15.75" customHeight="1">
      <c r="A45" s="80"/>
      <c r="B45" s="33"/>
      <c r="C45" s="36" t="s">
        <v>41</v>
      </c>
      <c r="D45" s="25" t="s">
        <v>69</v>
      </c>
      <c r="E45" s="26"/>
      <c r="F45" s="26"/>
      <c r="G45" s="26">
        <v>3630.45</v>
      </c>
      <c r="H45" s="26">
        <v>3630.45</v>
      </c>
      <c r="I45" s="26">
        <f t="shared" si="6"/>
        <v>3630.45</v>
      </c>
      <c r="J45" s="37"/>
      <c r="K45" s="26">
        <f>I45</f>
        <v>3630.45</v>
      </c>
      <c r="L45" s="26"/>
      <c r="M45" s="26"/>
      <c r="N45" s="81"/>
    </row>
    <row r="46" spans="1:14" ht="17.25" customHeight="1">
      <c r="A46" s="80"/>
      <c r="B46" s="33"/>
      <c r="C46" s="24" t="s">
        <v>43</v>
      </c>
      <c r="D46" s="29" t="s">
        <v>70</v>
      </c>
      <c r="E46" s="26"/>
      <c r="F46" s="26"/>
      <c r="G46" s="26">
        <v>8606.86</v>
      </c>
      <c r="H46" s="26">
        <v>8606.86</v>
      </c>
      <c r="I46" s="26">
        <f t="shared" si="6"/>
        <v>8606.86</v>
      </c>
      <c r="J46" s="26"/>
      <c r="K46" s="26"/>
      <c r="L46" s="26"/>
      <c r="M46" s="26"/>
      <c r="N46" s="81"/>
    </row>
    <row r="47" spans="1:14" ht="15" customHeight="1">
      <c r="A47" s="80"/>
      <c r="B47" s="33"/>
      <c r="C47" s="24" t="s">
        <v>45</v>
      </c>
      <c r="D47" s="25" t="s">
        <v>46</v>
      </c>
      <c r="E47" s="26"/>
      <c r="F47" s="26"/>
      <c r="G47" s="26">
        <v>0</v>
      </c>
      <c r="H47" s="26">
        <v>0</v>
      </c>
      <c r="I47" s="26">
        <f t="shared" si="6"/>
        <v>0</v>
      </c>
      <c r="J47" s="26"/>
      <c r="K47" s="26"/>
      <c r="L47" s="26"/>
      <c r="M47" s="26"/>
      <c r="N47" s="81"/>
    </row>
    <row r="48" spans="1:14" ht="15" customHeight="1">
      <c r="A48" s="80"/>
      <c r="B48" s="33"/>
      <c r="C48" s="24" t="s">
        <v>71</v>
      </c>
      <c r="D48" s="29" t="s">
        <v>72</v>
      </c>
      <c r="E48" s="26"/>
      <c r="F48" s="26"/>
      <c r="G48" s="26">
        <v>50</v>
      </c>
      <c r="H48" s="26">
        <v>50</v>
      </c>
      <c r="I48" s="26">
        <f t="shared" si="6"/>
        <v>50</v>
      </c>
      <c r="J48" s="26"/>
      <c r="K48" s="26"/>
      <c r="L48" s="26"/>
      <c r="M48" s="26"/>
      <c r="N48" s="81"/>
    </row>
    <row r="49" spans="1:14" ht="15" customHeight="1">
      <c r="A49" s="80"/>
      <c r="B49" s="33"/>
      <c r="C49" s="24" t="s">
        <v>31</v>
      </c>
      <c r="D49" s="29" t="s">
        <v>32</v>
      </c>
      <c r="E49" s="26"/>
      <c r="F49" s="26"/>
      <c r="G49" s="26">
        <v>6972.08</v>
      </c>
      <c r="H49" s="26">
        <v>6972.08</v>
      </c>
      <c r="I49" s="26">
        <f t="shared" si="6"/>
        <v>6972.08</v>
      </c>
      <c r="J49" s="26"/>
      <c r="K49" s="26"/>
      <c r="L49" s="26"/>
      <c r="M49" s="26"/>
      <c r="N49" s="81"/>
    </row>
    <row r="50" spans="1:14" ht="16.5" customHeight="1">
      <c r="A50" s="80"/>
      <c r="B50" s="33"/>
      <c r="C50" s="24" t="s">
        <v>73</v>
      </c>
      <c r="D50" s="25" t="s">
        <v>74</v>
      </c>
      <c r="E50" s="26"/>
      <c r="F50" s="26"/>
      <c r="G50" s="26">
        <v>2136.82</v>
      </c>
      <c r="H50" s="26">
        <v>2136.82</v>
      </c>
      <c r="I50" s="26">
        <f t="shared" si="6"/>
        <v>2136.82</v>
      </c>
      <c r="J50" s="26"/>
      <c r="K50" s="26"/>
      <c r="L50" s="26"/>
      <c r="M50" s="26"/>
      <c r="N50" s="81"/>
    </row>
    <row r="51" spans="1:14" ht="20.25" customHeight="1">
      <c r="A51" s="80"/>
      <c r="B51" s="33"/>
      <c r="C51" s="24" t="s">
        <v>75</v>
      </c>
      <c r="D51" s="25" t="s">
        <v>76</v>
      </c>
      <c r="E51" s="26"/>
      <c r="F51" s="26"/>
      <c r="G51" s="26">
        <v>0</v>
      </c>
      <c r="H51" s="26">
        <v>0</v>
      </c>
      <c r="I51" s="26">
        <f t="shared" si="6"/>
        <v>0</v>
      </c>
      <c r="J51" s="26"/>
      <c r="K51" s="26"/>
      <c r="L51" s="26"/>
      <c r="M51" s="26"/>
      <c r="N51" s="81"/>
    </row>
    <row r="52" spans="1:14" ht="15.75" customHeight="1">
      <c r="A52" s="80"/>
      <c r="B52" s="33"/>
      <c r="C52" s="24" t="s">
        <v>77</v>
      </c>
      <c r="D52" s="25" t="s">
        <v>78</v>
      </c>
      <c r="E52" s="26"/>
      <c r="F52" s="26"/>
      <c r="G52" s="26">
        <v>4197.6</v>
      </c>
      <c r="H52" s="26">
        <v>4197.6</v>
      </c>
      <c r="I52" s="26">
        <f t="shared" si="6"/>
        <v>4197.6</v>
      </c>
      <c r="J52" s="26"/>
      <c r="K52" s="26"/>
      <c r="L52" s="26"/>
      <c r="M52" s="26"/>
      <c r="N52" s="81"/>
    </row>
    <row r="53" spans="1:14" ht="15.75" customHeight="1">
      <c r="A53" s="80"/>
      <c r="B53" s="33"/>
      <c r="C53" s="24" t="s">
        <v>79</v>
      </c>
      <c r="D53" s="38" t="s">
        <v>80</v>
      </c>
      <c r="E53" s="39"/>
      <c r="F53" s="26"/>
      <c r="G53" s="26">
        <v>90</v>
      </c>
      <c r="H53" s="26">
        <v>90</v>
      </c>
      <c r="I53" s="26">
        <f t="shared" si="6"/>
        <v>90</v>
      </c>
      <c r="J53" s="26"/>
      <c r="K53" s="26"/>
      <c r="L53" s="26"/>
      <c r="M53" s="26"/>
      <c r="N53" s="81"/>
    </row>
    <row r="54" spans="1:14" ht="15" customHeight="1">
      <c r="A54" s="80"/>
      <c r="B54" s="33"/>
      <c r="C54" s="24" t="s">
        <v>81</v>
      </c>
      <c r="D54" s="29" t="s">
        <v>82</v>
      </c>
      <c r="E54" s="26"/>
      <c r="F54" s="26"/>
      <c r="G54" s="26">
        <v>1591</v>
      </c>
      <c r="H54" s="26">
        <v>1591</v>
      </c>
      <c r="I54" s="26">
        <f t="shared" si="6"/>
        <v>1591</v>
      </c>
      <c r="J54" s="26"/>
      <c r="K54" s="26"/>
      <c r="L54" s="26"/>
      <c r="M54" s="26"/>
      <c r="N54" s="81"/>
    </row>
    <row r="55" spans="1:14" ht="16.5" customHeight="1">
      <c r="A55" s="80"/>
      <c r="B55" s="33"/>
      <c r="C55" s="24" t="s">
        <v>83</v>
      </c>
      <c r="D55" s="29" t="s">
        <v>84</v>
      </c>
      <c r="E55" s="26"/>
      <c r="F55" s="26"/>
      <c r="G55" s="26">
        <v>4541.08</v>
      </c>
      <c r="H55" s="26">
        <v>4541.08</v>
      </c>
      <c r="I55" s="26">
        <f t="shared" si="6"/>
        <v>4541.08</v>
      </c>
      <c r="J55" s="26"/>
      <c r="K55" s="26"/>
      <c r="L55" s="26"/>
      <c r="M55" s="26"/>
      <c r="N55" s="81"/>
    </row>
    <row r="56" spans="1:14" ht="16.5" customHeight="1">
      <c r="A56" s="80"/>
      <c r="B56" s="33"/>
      <c r="C56" s="24" t="s">
        <v>85</v>
      </c>
      <c r="D56" s="39" t="s">
        <v>86</v>
      </c>
      <c r="E56" s="39"/>
      <c r="F56" s="26"/>
      <c r="G56" s="26">
        <v>0</v>
      </c>
      <c r="H56" s="26">
        <v>0</v>
      </c>
      <c r="I56" s="26">
        <f t="shared" si="6"/>
        <v>0</v>
      </c>
      <c r="J56" s="26"/>
      <c r="K56" s="26"/>
      <c r="L56" s="26"/>
      <c r="M56" s="26"/>
      <c r="N56" s="81"/>
    </row>
    <row r="57" spans="1:14" ht="16.5" customHeight="1">
      <c r="A57" s="80"/>
      <c r="B57" s="33"/>
      <c r="C57" s="24" t="s">
        <v>60</v>
      </c>
      <c r="D57" s="29" t="s">
        <v>61</v>
      </c>
      <c r="E57" s="26"/>
      <c r="F57" s="26"/>
      <c r="G57" s="26">
        <v>0</v>
      </c>
      <c r="H57" s="26">
        <v>0</v>
      </c>
      <c r="I57" s="26">
        <f t="shared" si="6"/>
        <v>0</v>
      </c>
      <c r="J57" s="26"/>
      <c r="K57" s="26"/>
      <c r="L57" s="26"/>
      <c r="M57" s="26"/>
      <c r="N57" s="81"/>
    </row>
    <row r="58" spans="1:14" ht="16.5" customHeight="1">
      <c r="A58" s="80"/>
      <c r="B58" s="33"/>
      <c r="C58" s="24" t="s">
        <v>87</v>
      </c>
      <c r="D58" s="29" t="s">
        <v>88</v>
      </c>
      <c r="E58" s="26"/>
      <c r="F58" s="26"/>
      <c r="G58" s="26">
        <v>0</v>
      </c>
      <c r="H58" s="26">
        <v>0</v>
      </c>
      <c r="I58" s="26">
        <f t="shared" si="6"/>
        <v>0</v>
      </c>
      <c r="J58" s="26"/>
      <c r="K58" s="26"/>
      <c r="L58" s="26"/>
      <c r="M58" s="26"/>
      <c r="N58" s="81"/>
    </row>
    <row r="59" spans="1:14" ht="15.75" customHeight="1">
      <c r="A59" s="78" t="s">
        <v>89</v>
      </c>
      <c r="B59" s="15" t="s">
        <v>90</v>
      </c>
      <c r="C59" s="16" t="s">
        <v>29</v>
      </c>
      <c r="D59" s="40" t="s">
        <v>91</v>
      </c>
      <c r="E59" s="22">
        <v>31884</v>
      </c>
      <c r="F59" s="22">
        <v>31884</v>
      </c>
      <c r="G59" s="22">
        <f aca="true" t="shared" si="7" ref="G59:L59">SUM(G60:G63)</f>
        <v>31884</v>
      </c>
      <c r="H59" s="22">
        <f t="shared" si="7"/>
        <v>31884</v>
      </c>
      <c r="I59" s="22">
        <f t="shared" si="7"/>
        <v>31884</v>
      </c>
      <c r="J59" s="22">
        <f t="shared" si="7"/>
        <v>26676</v>
      </c>
      <c r="K59" s="22">
        <f t="shared" si="7"/>
        <v>5208</v>
      </c>
      <c r="L59" s="22">
        <f t="shared" si="7"/>
        <v>0</v>
      </c>
      <c r="M59" s="22">
        <v>0</v>
      </c>
      <c r="N59" s="79">
        <f>SUM(N60:N63)</f>
        <v>0</v>
      </c>
    </row>
    <row r="60" spans="1:14" ht="17.25" customHeight="1">
      <c r="A60" s="80"/>
      <c r="B60" s="33"/>
      <c r="C60" s="24" t="s">
        <v>35</v>
      </c>
      <c r="D60" s="25" t="s">
        <v>36</v>
      </c>
      <c r="E60" s="26"/>
      <c r="F60" s="26"/>
      <c r="G60" s="26">
        <v>25020</v>
      </c>
      <c r="H60" s="26">
        <v>25020</v>
      </c>
      <c r="I60" s="26">
        <f>H60</f>
        <v>25020</v>
      </c>
      <c r="J60" s="26">
        <f>I60</f>
        <v>25020</v>
      </c>
      <c r="K60" s="26"/>
      <c r="L60" s="26"/>
      <c r="M60" s="26"/>
      <c r="N60" s="81"/>
    </row>
    <row r="61" spans="1:14" ht="17.25" customHeight="1">
      <c r="A61" s="80"/>
      <c r="B61" s="33"/>
      <c r="C61" s="24" t="s">
        <v>37</v>
      </c>
      <c r="D61" s="29" t="s">
        <v>67</v>
      </c>
      <c r="E61" s="26"/>
      <c r="F61" s="26"/>
      <c r="G61" s="26">
        <v>1656</v>
      </c>
      <c r="H61" s="26">
        <v>1656</v>
      </c>
      <c r="I61" s="26">
        <f>H61</f>
        <v>1656</v>
      </c>
      <c r="J61" s="26">
        <f>I61</f>
        <v>1656</v>
      </c>
      <c r="K61" s="26"/>
      <c r="L61" s="26"/>
      <c r="M61" s="26"/>
      <c r="N61" s="81"/>
    </row>
    <row r="62" spans="1:14" ht="16.5" customHeight="1">
      <c r="A62" s="80"/>
      <c r="B62" s="33"/>
      <c r="C62" s="36" t="s">
        <v>39</v>
      </c>
      <c r="D62" s="25" t="s">
        <v>68</v>
      </c>
      <c r="E62" s="26"/>
      <c r="F62" s="26"/>
      <c r="G62" s="26">
        <v>4558</v>
      </c>
      <c r="H62" s="26">
        <v>4558</v>
      </c>
      <c r="I62" s="26">
        <f>H62</f>
        <v>4558</v>
      </c>
      <c r="J62" s="26"/>
      <c r="K62" s="26">
        <f>I62</f>
        <v>4558</v>
      </c>
      <c r="L62" s="26"/>
      <c r="M62" s="26"/>
      <c r="N62" s="81"/>
    </row>
    <row r="63" spans="1:14" ht="15" customHeight="1">
      <c r="A63" s="80"/>
      <c r="B63" s="33"/>
      <c r="C63" s="36" t="s">
        <v>41</v>
      </c>
      <c r="D63" s="25" t="s">
        <v>69</v>
      </c>
      <c r="E63" s="26"/>
      <c r="F63" s="26"/>
      <c r="G63" s="26">
        <v>650</v>
      </c>
      <c r="H63" s="26">
        <v>650</v>
      </c>
      <c r="I63" s="26">
        <f>H63</f>
        <v>650</v>
      </c>
      <c r="J63" s="26"/>
      <c r="K63" s="26">
        <f>I63</f>
        <v>650</v>
      </c>
      <c r="L63" s="26"/>
      <c r="M63" s="26"/>
      <c r="N63" s="81"/>
    </row>
    <row r="64" spans="1:14" ht="15" customHeight="1">
      <c r="A64" s="80"/>
      <c r="B64" s="33"/>
      <c r="C64" s="36" t="s">
        <v>43</v>
      </c>
      <c r="D64" s="25" t="s">
        <v>70</v>
      </c>
      <c r="E64" s="26"/>
      <c r="F64" s="26"/>
      <c r="G64" s="26">
        <v>0</v>
      </c>
      <c r="H64" s="26">
        <v>0</v>
      </c>
      <c r="I64" s="26">
        <f>H64</f>
        <v>0</v>
      </c>
      <c r="J64" s="26"/>
      <c r="K64" s="26"/>
      <c r="L64" s="26"/>
      <c r="M64" s="26"/>
      <c r="N64" s="81"/>
    </row>
    <row r="65" spans="1:14" ht="16.5" customHeight="1">
      <c r="A65" s="78" t="s">
        <v>89</v>
      </c>
      <c r="B65" s="15" t="s">
        <v>92</v>
      </c>
      <c r="C65" s="16" t="s">
        <v>29</v>
      </c>
      <c r="D65" s="40" t="s">
        <v>93</v>
      </c>
      <c r="E65" s="22">
        <v>15000</v>
      </c>
      <c r="F65" s="22">
        <v>15000</v>
      </c>
      <c r="G65" s="22">
        <f aca="true" t="shared" si="8" ref="G65:L65">SUM(G66:G69)</f>
        <v>15000</v>
      </c>
      <c r="H65" s="22">
        <f t="shared" si="8"/>
        <v>15000</v>
      </c>
      <c r="I65" s="22">
        <f t="shared" si="8"/>
        <v>15000</v>
      </c>
      <c r="J65" s="22">
        <f t="shared" si="8"/>
        <v>7909.14</v>
      </c>
      <c r="K65" s="22">
        <f t="shared" si="8"/>
        <v>721.43</v>
      </c>
      <c r="L65" s="22">
        <f t="shared" si="8"/>
        <v>0</v>
      </c>
      <c r="M65" s="22">
        <v>0</v>
      </c>
      <c r="N65" s="79">
        <f>SUM(N66:N69)</f>
        <v>0</v>
      </c>
    </row>
    <row r="66" spans="1:14" ht="17.25" customHeight="1">
      <c r="A66" s="84"/>
      <c r="B66" s="33"/>
      <c r="C66" s="24" t="s">
        <v>94</v>
      </c>
      <c r="D66" s="29" t="s">
        <v>95</v>
      </c>
      <c r="E66" s="26"/>
      <c r="F66" s="26"/>
      <c r="G66" s="26">
        <v>6300</v>
      </c>
      <c r="H66" s="26">
        <v>6300</v>
      </c>
      <c r="I66" s="26">
        <f>H66</f>
        <v>6300</v>
      </c>
      <c r="J66" s="26"/>
      <c r="K66" s="26"/>
      <c r="L66" s="26"/>
      <c r="M66" s="26"/>
      <c r="N66" s="81"/>
    </row>
    <row r="67" spans="1:14" ht="16.5" customHeight="1">
      <c r="A67" s="84"/>
      <c r="B67" s="33"/>
      <c r="C67" s="24" t="s">
        <v>39</v>
      </c>
      <c r="D67" s="29" t="s">
        <v>68</v>
      </c>
      <c r="E67" s="26"/>
      <c r="F67" s="26"/>
      <c r="G67" s="26">
        <v>702.66</v>
      </c>
      <c r="H67" s="26">
        <v>702.66</v>
      </c>
      <c r="I67" s="26">
        <f>H67</f>
        <v>702.66</v>
      </c>
      <c r="J67" s="26"/>
      <c r="K67" s="26">
        <f>I67</f>
        <v>702.66</v>
      </c>
      <c r="L67" s="26"/>
      <c r="M67" s="26"/>
      <c r="N67" s="81"/>
    </row>
    <row r="68" spans="1:14" ht="12.75" customHeight="1">
      <c r="A68" s="84"/>
      <c r="B68" s="33"/>
      <c r="C68" s="24" t="s">
        <v>41</v>
      </c>
      <c r="D68" s="25" t="s">
        <v>69</v>
      </c>
      <c r="E68" s="26"/>
      <c r="F68" s="26"/>
      <c r="G68" s="26">
        <v>88.2</v>
      </c>
      <c r="H68" s="26">
        <v>88.2</v>
      </c>
      <c r="I68" s="26">
        <f>H68</f>
        <v>88.2</v>
      </c>
      <c r="J68" s="26"/>
      <c r="K68" s="26">
        <v>18.77</v>
      </c>
      <c r="L68" s="26"/>
      <c r="M68" s="26"/>
      <c r="N68" s="81"/>
    </row>
    <row r="69" spans="1:14" ht="13.5" customHeight="1">
      <c r="A69" s="84"/>
      <c r="B69" s="33"/>
      <c r="C69" s="24" t="s">
        <v>96</v>
      </c>
      <c r="D69" s="29" t="s">
        <v>97</v>
      </c>
      <c r="E69" s="26"/>
      <c r="F69" s="26"/>
      <c r="G69" s="26">
        <v>7909.14</v>
      </c>
      <c r="H69" s="26">
        <v>7909.14</v>
      </c>
      <c r="I69" s="26">
        <f>H69</f>
        <v>7909.14</v>
      </c>
      <c r="J69" s="26">
        <f>I69</f>
        <v>7909.14</v>
      </c>
      <c r="K69" s="26"/>
      <c r="L69" s="26"/>
      <c r="M69" s="26"/>
      <c r="N69" s="81"/>
    </row>
    <row r="70" spans="1:14" ht="25.5" customHeight="1">
      <c r="A70" s="78" t="s">
        <v>98</v>
      </c>
      <c r="B70" s="15" t="s">
        <v>99</v>
      </c>
      <c r="C70" s="16" t="s">
        <v>29</v>
      </c>
      <c r="D70" s="110" t="s">
        <v>25</v>
      </c>
      <c r="E70" s="22">
        <v>3601278</v>
      </c>
      <c r="F70" s="22">
        <v>3600643.28</v>
      </c>
      <c r="G70" s="22">
        <f>SUM(G72:G96)</f>
        <v>3621277.9999999995</v>
      </c>
      <c r="H70" s="22">
        <f aca="true" t="shared" si="9" ref="H70:N70">SUM(H72:H96)</f>
        <v>3620643.28</v>
      </c>
      <c r="I70" s="22">
        <f t="shared" si="9"/>
        <v>3600643.28</v>
      </c>
      <c r="J70" s="22">
        <f t="shared" si="9"/>
        <v>3058088.45</v>
      </c>
      <c r="K70" s="22">
        <f t="shared" si="9"/>
        <v>16111.09</v>
      </c>
      <c r="L70" s="22">
        <f t="shared" si="9"/>
        <v>0</v>
      </c>
      <c r="M70" s="22">
        <f t="shared" si="9"/>
        <v>20000</v>
      </c>
      <c r="N70" s="79">
        <f t="shared" si="9"/>
        <v>0</v>
      </c>
    </row>
    <row r="71" spans="1:14" ht="25.5" customHeight="1">
      <c r="A71" s="78"/>
      <c r="B71" s="15"/>
      <c r="C71" s="16" t="s">
        <v>121</v>
      </c>
      <c r="D71" s="110"/>
      <c r="E71" s="22">
        <v>20000</v>
      </c>
      <c r="F71" s="22">
        <v>20000</v>
      </c>
      <c r="G71" s="22"/>
      <c r="H71" s="22"/>
      <c r="I71" s="22"/>
      <c r="J71" s="22"/>
      <c r="K71" s="22"/>
      <c r="L71" s="22"/>
      <c r="M71" s="22"/>
      <c r="N71" s="79"/>
    </row>
    <row r="72" spans="1:14" ht="14.25" customHeight="1">
      <c r="A72" s="86"/>
      <c r="B72" s="41"/>
      <c r="C72" s="42" t="s">
        <v>100</v>
      </c>
      <c r="D72" s="25" t="s">
        <v>101</v>
      </c>
      <c r="E72" s="43"/>
      <c r="F72" s="43"/>
      <c r="G72" s="43">
        <v>383.32</v>
      </c>
      <c r="H72" s="43">
        <v>383.32</v>
      </c>
      <c r="I72" s="43">
        <f aca="true" t="shared" si="10" ref="I72:I95">H72</f>
        <v>383.32</v>
      </c>
      <c r="J72" s="43"/>
      <c r="K72" s="43"/>
      <c r="L72" s="43"/>
      <c r="M72" s="43"/>
      <c r="N72" s="87"/>
    </row>
    <row r="73" spans="1:14" ht="17.25" customHeight="1">
      <c r="A73" s="82"/>
      <c r="B73" s="27"/>
      <c r="C73" s="28" t="s">
        <v>102</v>
      </c>
      <c r="D73" s="25" t="s">
        <v>101</v>
      </c>
      <c r="E73" s="30"/>
      <c r="F73" s="30"/>
      <c r="G73" s="30">
        <v>146755.02</v>
      </c>
      <c r="H73" s="30">
        <v>146553.46</v>
      </c>
      <c r="I73" s="43">
        <f t="shared" si="10"/>
        <v>146553.46</v>
      </c>
      <c r="J73" s="30"/>
      <c r="K73" s="30"/>
      <c r="L73" s="30"/>
      <c r="M73" s="30"/>
      <c r="N73" s="88"/>
    </row>
    <row r="74" spans="1:14" ht="14.25" customHeight="1">
      <c r="A74" s="84"/>
      <c r="B74" s="23"/>
      <c r="C74" s="24" t="s">
        <v>65</v>
      </c>
      <c r="D74" s="25" t="s">
        <v>103</v>
      </c>
      <c r="E74" s="26"/>
      <c r="F74" s="26"/>
      <c r="G74" s="30">
        <v>74281.68</v>
      </c>
      <c r="H74" s="30">
        <v>74269.52</v>
      </c>
      <c r="I74" s="43">
        <f t="shared" si="10"/>
        <v>74269.52</v>
      </c>
      <c r="J74" s="30">
        <f>I74</f>
        <v>74269.52</v>
      </c>
      <c r="K74" s="30"/>
      <c r="L74" s="30"/>
      <c r="M74" s="30"/>
      <c r="N74" s="81"/>
    </row>
    <row r="75" spans="1:14" ht="16.5" customHeight="1">
      <c r="A75" s="84"/>
      <c r="B75" s="23"/>
      <c r="C75" s="24" t="s">
        <v>37</v>
      </c>
      <c r="D75" s="25" t="s">
        <v>38</v>
      </c>
      <c r="E75" s="26"/>
      <c r="F75" s="26"/>
      <c r="G75" s="30">
        <v>4570.88</v>
      </c>
      <c r="H75" s="30">
        <v>4570.88</v>
      </c>
      <c r="I75" s="43">
        <f t="shared" si="10"/>
        <v>4570.88</v>
      </c>
      <c r="J75" s="30">
        <f>I75</f>
        <v>4570.88</v>
      </c>
      <c r="K75" s="30"/>
      <c r="L75" s="30"/>
      <c r="M75" s="30"/>
      <c r="N75" s="81"/>
    </row>
    <row r="76" spans="1:14" ht="15" customHeight="1">
      <c r="A76" s="84"/>
      <c r="B76" s="23"/>
      <c r="C76" s="24" t="s">
        <v>104</v>
      </c>
      <c r="D76" s="25" t="s">
        <v>105</v>
      </c>
      <c r="E76" s="26"/>
      <c r="F76" s="26"/>
      <c r="G76" s="30">
        <v>2308673.16</v>
      </c>
      <c r="H76" s="30">
        <v>2308429.16</v>
      </c>
      <c r="I76" s="43">
        <f t="shared" si="10"/>
        <v>2308429.16</v>
      </c>
      <c r="J76" s="30">
        <f>I76</f>
        <v>2308429.16</v>
      </c>
      <c r="K76" s="30"/>
      <c r="L76" s="30"/>
      <c r="M76" s="30"/>
      <c r="N76" s="81"/>
    </row>
    <row r="77" spans="1:14" ht="18" customHeight="1">
      <c r="A77" s="84"/>
      <c r="B77" s="23"/>
      <c r="C77" s="24" t="s">
        <v>106</v>
      </c>
      <c r="D77" s="29" t="s">
        <v>107</v>
      </c>
      <c r="E77" s="26"/>
      <c r="F77" s="26"/>
      <c r="G77" s="30">
        <v>77343.75</v>
      </c>
      <c r="H77" s="30">
        <v>77343.75</v>
      </c>
      <c r="I77" s="43">
        <f t="shared" si="10"/>
        <v>77343.75</v>
      </c>
      <c r="J77" s="30">
        <f>I77</f>
        <v>77343.75</v>
      </c>
      <c r="K77" s="30"/>
      <c r="L77" s="30"/>
      <c r="M77" s="30"/>
      <c r="N77" s="81"/>
    </row>
    <row r="78" spans="1:14" ht="18.75" customHeight="1">
      <c r="A78" s="84"/>
      <c r="B78" s="23"/>
      <c r="C78" s="24" t="s">
        <v>108</v>
      </c>
      <c r="D78" s="29" t="s">
        <v>109</v>
      </c>
      <c r="E78" s="26"/>
      <c r="F78" s="26"/>
      <c r="G78" s="30">
        <v>185575.22</v>
      </c>
      <c r="H78" s="30">
        <v>185575.22</v>
      </c>
      <c r="I78" s="43">
        <f t="shared" si="10"/>
        <v>185575.22</v>
      </c>
      <c r="J78" s="30">
        <f>I78</f>
        <v>185575.22</v>
      </c>
      <c r="K78" s="30"/>
      <c r="L78" s="30"/>
      <c r="M78" s="30"/>
      <c r="N78" s="81"/>
    </row>
    <row r="79" spans="1:14" ht="15.75" customHeight="1">
      <c r="A79" s="84"/>
      <c r="B79" s="23"/>
      <c r="C79" s="36" t="s">
        <v>39</v>
      </c>
      <c r="D79" s="25" t="s">
        <v>110</v>
      </c>
      <c r="E79" s="26"/>
      <c r="F79" s="26"/>
      <c r="G79" s="30">
        <v>14881.33</v>
      </c>
      <c r="H79" s="30">
        <v>14881.33</v>
      </c>
      <c r="I79" s="43">
        <f t="shared" si="10"/>
        <v>14881.33</v>
      </c>
      <c r="J79" s="30"/>
      <c r="K79" s="30">
        <f>I79</f>
        <v>14881.33</v>
      </c>
      <c r="L79" s="30"/>
      <c r="M79" s="30"/>
      <c r="N79" s="81"/>
    </row>
    <row r="80" spans="1:14" ht="16.5" customHeight="1">
      <c r="A80" s="84"/>
      <c r="B80" s="23"/>
      <c r="C80" s="36" t="s">
        <v>41</v>
      </c>
      <c r="D80" s="25" t="s">
        <v>69</v>
      </c>
      <c r="E80" s="26"/>
      <c r="F80" s="26"/>
      <c r="G80" s="30">
        <v>1229.76</v>
      </c>
      <c r="H80" s="30">
        <v>1229.76</v>
      </c>
      <c r="I80" s="43">
        <f t="shared" si="10"/>
        <v>1229.76</v>
      </c>
      <c r="J80" s="30"/>
      <c r="K80" s="30">
        <f>I80</f>
        <v>1229.76</v>
      </c>
      <c r="L80" s="30"/>
      <c r="M80" s="30"/>
      <c r="N80" s="81"/>
    </row>
    <row r="81" spans="1:14" ht="16.5" customHeight="1">
      <c r="A81" s="84"/>
      <c r="B81" s="23"/>
      <c r="C81" s="36" t="s">
        <v>96</v>
      </c>
      <c r="D81" s="44" t="s">
        <v>111</v>
      </c>
      <c r="E81" s="26"/>
      <c r="F81" s="26"/>
      <c r="G81" s="30">
        <v>4342</v>
      </c>
      <c r="H81" s="30">
        <v>4342</v>
      </c>
      <c r="I81" s="43">
        <f t="shared" si="10"/>
        <v>4342</v>
      </c>
      <c r="J81" s="30">
        <f>I81</f>
        <v>4342</v>
      </c>
      <c r="K81" s="30"/>
      <c r="L81" s="30"/>
      <c r="M81" s="30"/>
      <c r="N81" s="81"/>
    </row>
    <row r="82" spans="1:14" ht="15.75" customHeight="1">
      <c r="A82" s="84"/>
      <c r="B82" s="23"/>
      <c r="C82" s="24" t="s">
        <v>112</v>
      </c>
      <c r="D82" s="25" t="s">
        <v>113</v>
      </c>
      <c r="E82" s="26"/>
      <c r="F82" s="26"/>
      <c r="G82" s="30">
        <v>403557.92</v>
      </c>
      <c r="H82" s="30">
        <v>403557.92</v>
      </c>
      <c r="I82" s="43">
        <f t="shared" si="10"/>
        <v>403557.92</v>
      </c>
      <c r="J82" s="30">
        <f>I82</f>
        <v>403557.92</v>
      </c>
      <c r="K82" s="30"/>
      <c r="L82" s="30"/>
      <c r="M82" s="30"/>
      <c r="N82" s="81"/>
    </row>
    <row r="83" spans="1:14" ht="15" customHeight="1">
      <c r="A83" s="84"/>
      <c r="B83" s="33"/>
      <c r="C83" s="24" t="s">
        <v>43</v>
      </c>
      <c r="D83" s="29" t="s">
        <v>70</v>
      </c>
      <c r="E83" s="26"/>
      <c r="F83" s="26"/>
      <c r="G83" s="30">
        <v>202631.83</v>
      </c>
      <c r="H83" s="30">
        <v>202631.83</v>
      </c>
      <c r="I83" s="43">
        <f t="shared" si="10"/>
        <v>202631.83</v>
      </c>
      <c r="J83" s="30"/>
      <c r="K83" s="30"/>
      <c r="L83" s="30"/>
      <c r="M83" s="30"/>
      <c r="N83" s="89"/>
    </row>
    <row r="84" spans="1:14" ht="14.25" customHeight="1">
      <c r="A84" s="84"/>
      <c r="B84" s="33"/>
      <c r="C84" s="24" t="s">
        <v>45</v>
      </c>
      <c r="D84" s="29" t="s">
        <v>46</v>
      </c>
      <c r="E84" s="26"/>
      <c r="F84" s="26"/>
      <c r="G84" s="30">
        <v>29450.01</v>
      </c>
      <c r="H84" s="30">
        <v>29450.01</v>
      </c>
      <c r="I84" s="43">
        <f t="shared" si="10"/>
        <v>29450.01</v>
      </c>
      <c r="J84" s="30"/>
      <c r="K84" s="30"/>
      <c r="L84" s="30"/>
      <c r="M84" s="30"/>
      <c r="N84" s="89"/>
    </row>
    <row r="85" spans="1:14" ht="15" customHeight="1">
      <c r="A85" s="84"/>
      <c r="B85" s="33"/>
      <c r="C85" s="24" t="s">
        <v>47</v>
      </c>
      <c r="D85" s="29" t="s">
        <v>48</v>
      </c>
      <c r="E85" s="26"/>
      <c r="F85" s="26"/>
      <c r="G85" s="30">
        <v>39058.92</v>
      </c>
      <c r="H85" s="30">
        <v>39058.92</v>
      </c>
      <c r="I85" s="43">
        <f t="shared" si="10"/>
        <v>39058.92</v>
      </c>
      <c r="J85" s="30"/>
      <c r="K85" s="30"/>
      <c r="L85" s="30"/>
      <c r="M85" s="30"/>
      <c r="N85" s="89"/>
    </row>
    <row r="86" spans="1:14" ht="15.75" customHeight="1">
      <c r="A86" s="84"/>
      <c r="B86" s="33"/>
      <c r="C86" s="24" t="s">
        <v>71</v>
      </c>
      <c r="D86" s="29" t="s">
        <v>72</v>
      </c>
      <c r="E86" s="26"/>
      <c r="F86" s="26"/>
      <c r="G86" s="30">
        <v>12289</v>
      </c>
      <c r="H86" s="30">
        <v>12289</v>
      </c>
      <c r="I86" s="43">
        <f t="shared" si="10"/>
        <v>12289</v>
      </c>
      <c r="J86" s="30"/>
      <c r="K86" s="30"/>
      <c r="L86" s="30"/>
      <c r="M86" s="30"/>
      <c r="N86" s="89"/>
    </row>
    <row r="87" spans="1:14" ht="16.5" customHeight="1">
      <c r="A87" s="84"/>
      <c r="B87" s="33"/>
      <c r="C87" s="24" t="s">
        <v>31</v>
      </c>
      <c r="D87" s="29" t="s">
        <v>32</v>
      </c>
      <c r="E87" s="26"/>
      <c r="F87" s="26"/>
      <c r="G87" s="30">
        <v>50732.83</v>
      </c>
      <c r="H87" s="30">
        <v>50732.83</v>
      </c>
      <c r="I87" s="43">
        <f t="shared" si="10"/>
        <v>50732.83</v>
      </c>
      <c r="J87" s="30"/>
      <c r="K87" s="30"/>
      <c r="L87" s="30"/>
      <c r="M87" s="30"/>
      <c r="N87" s="89"/>
    </row>
    <row r="88" spans="1:14" ht="16.5" customHeight="1">
      <c r="A88" s="84"/>
      <c r="B88" s="33"/>
      <c r="C88" s="24" t="s">
        <v>73</v>
      </c>
      <c r="D88" s="25" t="s">
        <v>114</v>
      </c>
      <c r="E88" s="26"/>
      <c r="F88" s="26"/>
      <c r="G88" s="30">
        <v>9804.86</v>
      </c>
      <c r="H88" s="30">
        <v>9804.86</v>
      </c>
      <c r="I88" s="43">
        <f t="shared" si="10"/>
        <v>9804.86</v>
      </c>
      <c r="J88" s="30"/>
      <c r="K88" s="30"/>
      <c r="L88" s="30"/>
      <c r="M88" s="30"/>
      <c r="N88" s="89"/>
    </row>
    <row r="89" spans="1:14" ht="15" customHeight="1">
      <c r="A89" s="84"/>
      <c r="B89" s="33"/>
      <c r="C89" s="24" t="s">
        <v>79</v>
      </c>
      <c r="D89" s="29" t="s">
        <v>80</v>
      </c>
      <c r="E89" s="26"/>
      <c r="F89" s="26"/>
      <c r="G89" s="30">
        <v>1471.2</v>
      </c>
      <c r="H89" s="30">
        <v>1294.2</v>
      </c>
      <c r="I89" s="43">
        <f t="shared" si="10"/>
        <v>1294.2</v>
      </c>
      <c r="J89" s="30"/>
      <c r="K89" s="30"/>
      <c r="L89" s="30"/>
      <c r="M89" s="30"/>
      <c r="N89" s="89"/>
    </row>
    <row r="90" spans="1:14" ht="14.25" customHeight="1">
      <c r="A90" s="84"/>
      <c r="B90" s="33"/>
      <c r="C90" s="24" t="s">
        <v>81</v>
      </c>
      <c r="D90" s="29" t="s">
        <v>82</v>
      </c>
      <c r="E90" s="26"/>
      <c r="F90" s="26"/>
      <c r="G90" s="30">
        <v>7412.8</v>
      </c>
      <c r="H90" s="30">
        <v>7412.8</v>
      </c>
      <c r="I90" s="43">
        <f t="shared" si="10"/>
        <v>7412.8</v>
      </c>
      <c r="J90" s="30"/>
      <c r="K90" s="30"/>
      <c r="L90" s="30"/>
      <c r="M90" s="30"/>
      <c r="N90" s="89"/>
    </row>
    <row r="91" spans="1:14" ht="15" customHeight="1">
      <c r="A91" s="84"/>
      <c r="B91" s="33"/>
      <c r="C91" s="24" t="s">
        <v>83</v>
      </c>
      <c r="D91" s="29" t="s">
        <v>84</v>
      </c>
      <c r="E91" s="26"/>
      <c r="F91" s="26"/>
      <c r="G91" s="30">
        <v>2442.46</v>
      </c>
      <c r="H91" s="30">
        <v>2442.46</v>
      </c>
      <c r="I91" s="43">
        <f t="shared" si="10"/>
        <v>2442.46</v>
      </c>
      <c r="J91" s="30"/>
      <c r="K91" s="30"/>
      <c r="L91" s="30"/>
      <c r="M91" s="30"/>
      <c r="N91" s="89"/>
    </row>
    <row r="92" spans="1:14" ht="15" customHeight="1">
      <c r="A92" s="84"/>
      <c r="B92" s="33"/>
      <c r="C92" s="24" t="s">
        <v>50</v>
      </c>
      <c r="D92" s="25" t="s">
        <v>51</v>
      </c>
      <c r="E92" s="26"/>
      <c r="F92" s="26"/>
      <c r="G92" s="30">
        <v>15812</v>
      </c>
      <c r="H92" s="30">
        <v>15812</v>
      </c>
      <c r="I92" s="43">
        <f t="shared" si="10"/>
        <v>15812</v>
      </c>
      <c r="J92" s="30"/>
      <c r="K92" s="30"/>
      <c r="L92" s="30"/>
      <c r="M92" s="30"/>
      <c r="N92" s="89"/>
    </row>
    <row r="93" spans="1:14" ht="15" customHeight="1">
      <c r="A93" s="84"/>
      <c r="B93" s="33"/>
      <c r="C93" s="24" t="s">
        <v>115</v>
      </c>
      <c r="D93" s="103" t="s">
        <v>116</v>
      </c>
      <c r="E93" s="26"/>
      <c r="F93" s="26"/>
      <c r="G93" s="30">
        <v>370.04</v>
      </c>
      <c r="H93" s="30">
        <v>370.04</v>
      </c>
      <c r="I93" s="43">
        <f t="shared" si="10"/>
        <v>370.04</v>
      </c>
      <c r="J93" s="30"/>
      <c r="K93" s="30"/>
      <c r="L93" s="30"/>
      <c r="M93" s="30"/>
      <c r="N93" s="89"/>
    </row>
    <row r="94" spans="1:14" ht="16.5" customHeight="1">
      <c r="A94" s="84"/>
      <c r="B94" s="33"/>
      <c r="C94" s="24" t="s">
        <v>54</v>
      </c>
      <c r="D94" s="29" t="s">
        <v>117</v>
      </c>
      <c r="E94" s="26"/>
      <c r="F94" s="26"/>
      <c r="G94" s="30">
        <v>4650</v>
      </c>
      <c r="H94" s="30">
        <v>4650</v>
      </c>
      <c r="I94" s="43">
        <f t="shared" si="10"/>
        <v>4650</v>
      </c>
      <c r="J94" s="30"/>
      <c r="K94" s="30"/>
      <c r="L94" s="30"/>
      <c r="M94" s="30"/>
      <c r="N94" s="89"/>
    </row>
    <row r="95" spans="1:14" ht="25.5" customHeight="1">
      <c r="A95" s="84"/>
      <c r="B95" s="33"/>
      <c r="C95" s="24" t="s">
        <v>87</v>
      </c>
      <c r="D95" s="67" t="s">
        <v>118</v>
      </c>
      <c r="E95" s="39"/>
      <c r="F95" s="26"/>
      <c r="G95" s="30">
        <v>3558.01</v>
      </c>
      <c r="H95" s="30">
        <v>3558.01</v>
      </c>
      <c r="I95" s="43">
        <f t="shared" si="10"/>
        <v>3558.01</v>
      </c>
      <c r="J95" s="30"/>
      <c r="K95" s="30"/>
      <c r="L95" s="30"/>
      <c r="M95" s="30"/>
      <c r="N95" s="89"/>
    </row>
    <row r="96" spans="1:14" ht="21" customHeight="1">
      <c r="A96" s="84"/>
      <c r="B96" s="33"/>
      <c r="C96" s="24" t="s">
        <v>119</v>
      </c>
      <c r="D96" s="44" t="s">
        <v>120</v>
      </c>
      <c r="E96" s="26"/>
      <c r="F96" s="26"/>
      <c r="G96" s="30">
        <v>20000</v>
      </c>
      <c r="H96" s="30">
        <v>20000</v>
      </c>
      <c r="I96" s="43"/>
      <c r="J96" s="30"/>
      <c r="K96" s="30"/>
      <c r="L96" s="30"/>
      <c r="M96" s="30">
        <f>H96</f>
        <v>20000</v>
      </c>
      <c r="N96" s="89"/>
    </row>
    <row r="97" spans="1:14" ht="20.25" customHeight="1">
      <c r="A97" s="75">
        <v>754</v>
      </c>
      <c r="B97" s="15">
        <v>75478</v>
      </c>
      <c r="C97" s="45" t="s">
        <v>29</v>
      </c>
      <c r="D97" s="110" t="s">
        <v>147</v>
      </c>
      <c r="E97" s="46">
        <v>6257</v>
      </c>
      <c r="F97" s="46">
        <v>6257</v>
      </c>
      <c r="G97" s="22">
        <f>G99+G100+G101</f>
        <v>12257</v>
      </c>
      <c r="H97" s="22">
        <f aca="true" t="shared" si="11" ref="H97:N97">H99+H100+H101</f>
        <v>12257</v>
      </c>
      <c r="I97" s="22">
        <f t="shared" si="11"/>
        <v>6257</v>
      </c>
      <c r="J97" s="22">
        <f t="shared" si="11"/>
        <v>0</v>
      </c>
      <c r="K97" s="22">
        <f t="shared" si="11"/>
        <v>0</v>
      </c>
      <c r="L97" s="22">
        <f t="shared" si="11"/>
        <v>0</v>
      </c>
      <c r="M97" s="22">
        <f t="shared" si="11"/>
        <v>6000</v>
      </c>
      <c r="N97" s="79">
        <f t="shared" si="11"/>
        <v>0</v>
      </c>
    </row>
    <row r="98" spans="1:14" ht="20.25" customHeight="1">
      <c r="A98" s="75"/>
      <c r="B98" s="15"/>
      <c r="C98" s="45" t="s">
        <v>121</v>
      </c>
      <c r="D98" s="110"/>
      <c r="E98" s="46">
        <v>6000</v>
      </c>
      <c r="F98" s="46">
        <v>6000</v>
      </c>
      <c r="G98" s="22"/>
      <c r="H98" s="22"/>
      <c r="I98" s="22"/>
      <c r="J98" s="47"/>
      <c r="K98" s="47"/>
      <c r="L98" s="47"/>
      <c r="M98" s="47"/>
      <c r="N98" s="90"/>
    </row>
    <row r="99" spans="1:14" ht="20.25" customHeight="1">
      <c r="A99" s="91"/>
      <c r="B99" s="48"/>
      <c r="C99" s="49" t="s">
        <v>43</v>
      </c>
      <c r="D99" s="29" t="s">
        <v>70</v>
      </c>
      <c r="E99" s="50"/>
      <c r="F99" s="50"/>
      <c r="G99" s="43">
        <v>6150</v>
      </c>
      <c r="H99" s="43">
        <v>6150</v>
      </c>
      <c r="I99" s="43">
        <f>H99</f>
        <v>6150</v>
      </c>
      <c r="J99" s="43"/>
      <c r="K99" s="43"/>
      <c r="L99" s="43"/>
      <c r="M99" s="43"/>
      <c r="N99" s="92"/>
    </row>
    <row r="100" spans="1:14" ht="20.25" customHeight="1">
      <c r="A100" s="91"/>
      <c r="B100" s="48"/>
      <c r="C100" s="49" t="s">
        <v>122</v>
      </c>
      <c r="D100" s="38" t="s">
        <v>123</v>
      </c>
      <c r="E100" s="52"/>
      <c r="F100" s="50"/>
      <c r="G100" s="43">
        <v>107</v>
      </c>
      <c r="H100" s="43">
        <v>107</v>
      </c>
      <c r="I100" s="43">
        <f>H100</f>
        <v>107</v>
      </c>
      <c r="J100" s="43"/>
      <c r="K100" s="43"/>
      <c r="L100" s="43"/>
      <c r="M100" s="43"/>
      <c r="N100" s="92"/>
    </row>
    <row r="101" spans="1:14" ht="20.25" customHeight="1">
      <c r="A101" s="91"/>
      <c r="B101" s="48"/>
      <c r="C101" s="49" t="s">
        <v>119</v>
      </c>
      <c r="D101" s="44" t="s">
        <v>120</v>
      </c>
      <c r="E101" s="52"/>
      <c r="F101" s="50"/>
      <c r="G101" s="43">
        <v>6000</v>
      </c>
      <c r="H101" s="43">
        <v>6000</v>
      </c>
      <c r="I101" s="43"/>
      <c r="J101" s="43"/>
      <c r="K101" s="43"/>
      <c r="L101" s="43"/>
      <c r="M101" s="43">
        <f>H101</f>
        <v>6000</v>
      </c>
      <c r="N101" s="92"/>
    </row>
    <row r="102" spans="1:14" ht="16.5" customHeight="1">
      <c r="A102" s="78">
        <v>755</v>
      </c>
      <c r="B102" s="15">
        <v>75515</v>
      </c>
      <c r="C102" s="16" t="s">
        <v>29</v>
      </c>
      <c r="D102" s="21" t="s">
        <v>124</v>
      </c>
      <c r="E102" s="22">
        <v>125208</v>
      </c>
      <c r="F102" s="22">
        <v>125204.11</v>
      </c>
      <c r="G102" s="22">
        <f aca="true" t="shared" si="12" ref="G102:N102">SUM(G103:G109)</f>
        <v>125208</v>
      </c>
      <c r="H102" s="22">
        <f t="shared" si="12"/>
        <v>125204.11</v>
      </c>
      <c r="I102" s="22">
        <f t="shared" si="12"/>
        <v>125204.11</v>
      </c>
      <c r="J102" s="22">
        <f t="shared" si="12"/>
        <v>12046</v>
      </c>
      <c r="K102" s="22">
        <f t="shared" si="12"/>
        <v>2202.34</v>
      </c>
      <c r="L102" s="22">
        <f t="shared" si="12"/>
        <v>0</v>
      </c>
      <c r="M102" s="22">
        <f t="shared" si="12"/>
        <v>0</v>
      </c>
      <c r="N102" s="79">
        <f t="shared" si="12"/>
        <v>0</v>
      </c>
    </row>
    <row r="103" spans="1:14" ht="50.25" customHeight="1">
      <c r="A103" s="93"/>
      <c r="B103" s="53"/>
      <c r="C103" s="28" t="s">
        <v>125</v>
      </c>
      <c r="D103" s="54" t="s">
        <v>126</v>
      </c>
      <c r="E103" s="30"/>
      <c r="F103" s="30"/>
      <c r="G103" s="30">
        <v>60725.88</v>
      </c>
      <c r="H103" s="30">
        <v>60725.88</v>
      </c>
      <c r="I103" s="30">
        <f aca="true" t="shared" si="13" ref="I103:I109">H103</f>
        <v>60725.88</v>
      </c>
      <c r="J103" s="30"/>
      <c r="K103" s="30"/>
      <c r="L103" s="30"/>
      <c r="M103" s="30"/>
      <c r="N103" s="94"/>
    </row>
    <row r="104" spans="1:14" ht="16.5" customHeight="1">
      <c r="A104" s="93"/>
      <c r="B104" s="53"/>
      <c r="C104" s="28" t="s">
        <v>35</v>
      </c>
      <c r="D104" s="25" t="s">
        <v>36</v>
      </c>
      <c r="E104" s="30"/>
      <c r="F104" s="30"/>
      <c r="G104" s="30">
        <v>1800.01</v>
      </c>
      <c r="H104" s="30">
        <v>1800</v>
      </c>
      <c r="I104" s="30">
        <f t="shared" si="13"/>
        <v>1800</v>
      </c>
      <c r="J104" s="30">
        <f>I104</f>
        <v>1800</v>
      </c>
      <c r="K104" s="30"/>
      <c r="L104" s="30"/>
      <c r="M104" s="30"/>
      <c r="N104" s="94"/>
    </row>
    <row r="105" spans="1:14" ht="16.5" customHeight="1">
      <c r="A105" s="93"/>
      <c r="B105" s="53"/>
      <c r="C105" s="28" t="s">
        <v>39</v>
      </c>
      <c r="D105" s="25" t="s">
        <v>68</v>
      </c>
      <c r="E105" s="30"/>
      <c r="F105" s="30"/>
      <c r="G105" s="30">
        <v>2161.76</v>
      </c>
      <c r="H105" s="30">
        <v>2158.19</v>
      </c>
      <c r="I105" s="30">
        <f t="shared" si="13"/>
        <v>2158.19</v>
      </c>
      <c r="J105" s="30"/>
      <c r="K105" s="30">
        <f>I105</f>
        <v>2158.19</v>
      </c>
      <c r="L105" s="30"/>
      <c r="M105" s="30"/>
      <c r="N105" s="94"/>
    </row>
    <row r="106" spans="1:14" ht="16.5" customHeight="1">
      <c r="A106" s="93"/>
      <c r="B106" s="53"/>
      <c r="C106" s="28" t="s">
        <v>41</v>
      </c>
      <c r="D106" s="25" t="s">
        <v>69</v>
      </c>
      <c r="E106" s="30"/>
      <c r="F106" s="30"/>
      <c r="G106" s="30">
        <v>44.15</v>
      </c>
      <c r="H106" s="30">
        <v>44.15</v>
      </c>
      <c r="I106" s="30">
        <f t="shared" si="13"/>
        <v>44.15</v>
      </c>
      <c r="J106" s="30"/>
      <c r="K106" s="30">
        <f>I106</f>
        <v>44.15</v>
      </c>
      <c r="L106" s="30"/>
      <c r="M106" s="30"/>
      <c r="N106" s="94"/>
    </row>
    <row r="107" spans="1:14" ht="16.5" customHeight="1">
      <c r="A107" s="93"/>
      <c r="B107" s="53"/>
      <c r="C107" s="28" t="s">
        <v>96</v>
      </c>
      <c r="D107" s="29" t="s">
        <v>97</v>
      </c>
      <c r="E107" s="30"/>
      <c r="F107" s="30"/>
      <c r="G107" s="30">
        <v>10246</v>
      </c>
      <c r="H107" s="30">
        <v>10246</v>
      </c>
      <c r="I107" s="30">
        <f t="shared" si="13"/>
        <v>10246</v>
      </c>
      <c r="J107" s="30">
        <f>I107</f>
        <v>10246</v>
      </c>
      <c r="K107" s="30"/>
      <c r="L107" s="30"/>
      <c r="M107" s="30"/>
      <c r="N107" s="94"/>
    </row>
    <row r="108" spans="1:14" ht="16.5" customHeight="1">
      <c r="A108" s="93"/>
      <c r="B108" s="53"/>
      <c r="C108" s="28" t="s">
        <v>43</v>
      </c>
      <c r="D108" s="29" t="s">
        <v>70</v>
      </c>
      <c r="E108" s="30"/>
      <c r="F108" s="30"/>
      <c r="G108" s="30">
        <v>1604.28</v>
      </c>
      <c r="H108" s="30">
        <v>1604.28</v>
      </c>
      <c r="I108" s="30">
        <f t="shared" si="13"/>
        <v>1604.28</v>
      </c>
      <c r="J108" s="30"/>
      <c r="K108" s="30"/>
      <c r="L108" s="30"/>
      <c r="M108" s="30"/>
      <c r="N108" s="94"/>
    </row>
    <row r="109" spans="1:14" ht="16.5" customHeight="1">
      <c r="A109" s="93"/>
      <c r="B109" s="53"/>
      <c r="C109" s="28" t="s">
        <v>31</v>
      </c>
      <c r="D109" s="29" t="s">
        <v>32</v>
      </c>
      <c r="E109" s="30"/>
      <c r="F109" s="30"/>
      <c r="G109" s="30">
        <v>48625.92</v>
      </c>
      <c r="H109" s="30">
        <v>48625.61</v>
      </c>
      <c r="I109" s="30">
        <f t="shared" si="13"/>
        <v>48625.61</v>
      </c>
      <c r="J109" s="30"/>
      <c r="K109" s="30"/>
      <c r="L109" s="30"/>
      <c r="M109" s="30"/>
      <c r="N109" s="94"/>
    </row>
    <row r="110" spans="1:14" ht="24" customHeight="1">
      <c r="A110" s="78">
        <v>801</v>
      </c>
      <c r="B110" s="15">
        <v>80102</v>
      </c>
      <c r="C110" s="16" t="s">
        <v>29</v>
      </c>
      <c r="D110" s="21" t="s">
        <v>127</v>
      </c>
      <c r="E110" s="22">
        <v>17352.54</v>
      </c>
      <c r="F110" s="22">
        <v>16725.82</v>
      </c>
      <c r="G110" s="22">
        <f>G111+G112+G113</f>
        <v>17352.542999999998</v>
      </c>
      <c r="H110" s="22">
        <f>H111+H112+H113</f>
        <v>16725.823</v>
      </c>
      <c r="I110" s="22">
        <f>I111+I112+I113</f>
        <v>16725.823</v>
      </c>
      <c r="J110" s="47"/>
      <c r="K110" s="47"/>
      <c r="L110" s="47"/>
      <c r="M110" s="47"/>
      <c r="N110" s="90"/>
    </row>
    <row r="111" spans="1:14" s="2" customFormat="1" ht="48.75" customHeight="1">
      <c r="A111" s="95"/>
      <c r="B111" s="55"/>
      <c r="C111" s="56" t="s">
        <v>128</v>
      </c>
      <c r="D111" s="25" t="s">
        <v>129</v>
      </c>
      <c r="E111" s="57"/>
      <c r="F111" s="57"/>
      <c r="G111" s="51">
        <v>6514.51</v>
      </c>
      <c r="H111" s="51">
        <v>6514.513</v>
      </c>
      <c r="I111" s="51">
        <f>H111</f>
        <v>6514.513</v>
      </c>
      <c r="J111" s="51"/>
      <c r="K111" s="51"/>
      <c r="L111" s="51"/>
      <c r="M111" s="51"/>
      <c r="N111" s="92"/>
    </row>
    <row r="112" spans="1:14" ht="17.25" customHeight="1">
      <c r="A112" s="96"/>
      <c r="B112" s="48"/>
      <c r="C112" s="42" t="s">
        <v>43</v>
      </c>
      <c r="D112" s="29" t="s">
        <v>70</v>
      </c>
      <c r="E112" s="58"/>
      <c r="F112" s="58"/>
      <c r="G112" s="43">
        <v>171.68</v>
      </c>
      <c r="H112" s="43">
        <v>165.55</v>
      </c>
      <c r="I112" s="43">
        <f>H112</f>
        <v>165.55</v>
      </c>
      <c r="J112" s="43"/>
      <c r="K112" s="43"/>
      <c r="L112" s="43"/>
      <c r="M112" s="43"/>
      <c r="N112" s="92"/>
    </row>
    <row r="113" spans="1:14" ht="18.75" customHeight="1">
      <c r="A113" s="84"/>
      <c r="B113" s="33"/>
      <c r="C113" s="24" t="s">
        <v>130</v>
      </c>
      <c r="D113" s="25" t="s">
        <v>131</v>
      </c>
      <c r="E113" s="26"/>
      <c r="F113" s="26"/>
      <c r="G113" s="30">
        <v>10666.353</v>
      </c>
      <c r="H113" s="30">
        <v>10045.76</v>
      </c>
      <c r="I113" s="43">
        <f>H113</f>
        <v>10045.76</v>
      </c>
      <c r="J113" s="30"/>
      <c r="K113" s="30"/>
      <c r="L113" s="30"/>
      <c r="M113" s="30"/>
      <c r="N113" s="89"/>
    </row>
    <row r="114" spans="1:14" ht="24" customHeight="1">
      <c r="A114" s="78">
        <v>801</v>
      </c>
      <c r="B114" s="15">
        <v>80111</v>
      </c>
      <c r="C114" s="16" t="s">
        <v>29</v>
      </c>
      <c r="D114" s="21" t="s">
        <v>132</v>
      </c>
      <c r="E114" s="22">
        <v>8847.25</v>
      </c>
      <c r="F114" s="22">
        <v>8706.96</v>
      </c>
      <c r="G114" s="22">
        <f>G115+G116+G117</f>
        <v>8847.25</v>
      </c>
      <c r="H114" s="22">
        <f>H115+H116+H117</f>
        <v>8706.960000000001</v>
      </c>
      <c r="I114" s="22">
        <f>I115+I116+I117</f>
        <v>8706.960000000001</v>
      </c>
      <c r="J114" s="47"/>
      <c r="K114" s="47"/>
      <c r="L114" s="47"/>
      <c r="M114" s="47"/>
      <c r="N114" s="90"/>
    </row>
    <row r="115" spans="1:14" s="2" customFormat="1" ht="48.75" customHeight="1">
      <c r="A115" s="95"/>
      <c r="B115" s="55"/>
      <c r="C115" s="56" t="s">
        <v>128</v>
      </c>
      <c r="D115" s="25" t="s">
        <v>129</v>
      </c>
      <c r="E115" s="57"/>
      <c r="F115" s="57"/>
      <c r="G115" s="51">
        <v>1732.64</v>
      </c>
      <c r="H115" s="51">
        <v>1732.64</v>
      </c>
      <c r="I115" s="51">
        <f>H115</f>
        <v>1732.64</v>
      </c>
      <c r="J115" s="51"/>
      <c r="K115" s="51"/>
      <c r="L115" s="51"/>
      <c r="M115" s="51"/>
      <c r="N115" s="92"/>
    </row>
    <row r="116" spans="1:14" ht="17.25" customHeight="1">
      <c r="A116" s="96"/>
      <c r="B116" s="48"/>
      <c r="C116" s="42" t="s">
        <v>43</v>
      </c>
      <c r="D116" s="29" t="s">
        <v>70</v>
      </c>
      <c r="E116" s="58"/>
      <c r="F116" s="58"/>
      <c r="G116" s="43">
        <v>87.55</v>
      </c>
      <c r="H116" s="43">
        <v>86.19</v>
      </c>
      <c r="I116" s="43">
        <f>H116</f>
        <v>86.19</v>
      </c>
      <c r="J116" s="43"/>
      <c r="K116" s="43"/>
      <c r="L116" s="43"/>
      <c r="M116" s="43"/>
      <c r="N116" s="92"/>
    </row>
    <row r="117" spans="1:14" ht="18.75" customHeight="1">
      <c r="A117" s="84"/>
      <c r="B117" s="33"/>
      <c r="C117" s="24" t="s">
        <v>130</v>
      </c>
      <c r="D117" s="25" t="s">
        <v>131</v>
      </c>
      <c r="E117" s="26"/>
      <c r="F117" s="26"/>
      <c r="G117" s="30">
        <v>7027.06</v>
      </c>
      <c r="H117" s="30">
        <v>6888.13</v>
      </c>
      <c r="I117" s="43">
        <f>H117</f>
        <v>6888.13</v>
      </c>
      <c r="J117" s="30"/>
      <c r="K117" s="30"/>
      <c r="L117" s="30"/>
      <c r="M117" s="30"/>
      <c r="N117" s="89"/>
    </row>
    <row r="118" spans="1:14" ht="24" customHeight="1">
      <c r="A118" s="78">
        <v>851</v>
      </c>
      <c r="B118" s="15">
        <v>85141</v>
      </c>
      <c r="C118" s="16" t="s">
        <v>121</v>
      </c>
      <c r="D118" s="21" t="s">
        <v>133</v>
      </c>
      <c r="E118" s="22">
        <v>98640</v>
      </c>
      <c r="F118" s="22">
        <v>95116.42</v>
      </c>
      <c r="G118" s="22">
        <f>G119</f>
        <v>98640</v>
      </c>
      <c r="H118" s="22">
        <f>H119</f>
        <v>95116.42</v>
      </c>
      <c r="I118" s="47"/>
      <c r="J118" s="47"/>
      <c r="K118" s="47"/>
      <c r="L118" s="47"/>
      <c r="M118" s="22">
        <f>M119</f>
        <v>95116.42</v>
      </c>
      <c r="N118" s="90"/>
    </row>
    <row r="119" spans="1:14" ht="24" customHeight="1">
      <c r="A119" s="96"/>
      <c r="B119" s="48"/>
      <c r="C119" s="42" t="s">
        <v>119</v>
      </c>
      <c r="D119" s="59" t="s">
        <v>120</v>
      </c>
      <c r="E119" s="58"/>
      <c r="F119" s="58"/>
      <c r="G119" s="43">
        <v>98640</v>
      </c>
      <c r="H119" s="43">
        <v>95116.42</v>
      </c>
      <c r="I119" s="43"/>
      <c r="J119" s="43"/>
      <c r="K119" s="43"/>
      <c r="L119" s="43"/>
      <c r="M119" s="43">
        <f>H119</f>
        <v>95116.42</v>
      </c>
      <c r="N119" s="92"/>
    </row>
    <row r="120" spans="1:14" ht="37.5" customHeight="1">
      <c r="A120" s="78" t="s">
        <v>134</v>
      </c>
      <c r="B120" s="15" t="s">
        <v>135</v>
      </c>
      <c r="C120" s="16" t="s">
        <v>29</v>
      </c>
      <c r="D120" s="21" t="s">
        <v>136</v>
      </c>
      <c r="E120" s="22">
        <v>1269644</v>
      </c>
      <c r="F120" s="22">
        <v>1268486.64</v>
      </c>
      <c r="G120" s="22">
        <f aca="true" t="shared" si="14" ref="G120:L120">G121</f>
        <v>1269644</v>
      </c>
      <c r="H120" s="22">
        <f t="shared" si="14"/>
        <v>1268486.64</v>
      </c>
      <c r="I120" s="22">
        <f t="shared" si="14"/>
        <v>1268486.64</v>
      </c>
      <c r="J120" s="22">
        <f t="shared" si="14"/>
        <v>0</v>
      </c>
      <c r="K120" s="22">
        <f t="shared" si="14"/>
        <v>0</v>
      </c>
      <c r="L120" s="22">
        <f t="shared" si="14"/>
        <v>1268486.64</v>
      </c>
      <c r="M120" s="22">
        <v>0</v>
      </c>
      <c r="N120" s="79">
        <f>N121</f>
        <v>0</v>
      </c>
    </row>
    <row r="121" spans="1:14" ht="26.25" customHeight="1">
      <c r="A121" s="84"/>
      <c r="B121" s="33"/>
      <c r="C121" s="24" t="s">
        <v>137</v>
      </c>
      <c r="D121" s="25" t="s">
        <v>138</v>
      </c>
      <c r="E121" s="26"/>
      <c r="F121" s="26"/>
      <c r="G121" s="26">
        <v>1269644</v>
      </c>
      <c r="H121" s="26">
        <v>1268486.64</v>
      </c>
      <c r="I121" s="26">
        <f>H121</f>
        <v>1268486.64</v>
      </c>
      <c r="J121" s="26"/>
      <c r="K121" s="26"/>
      <c r="L121" s="26">
        <f>I121</f>
        <v>1268486.64</v>
      </c>
      <c r="M121" s="26"/>
      <c r="N121" s="89"/>
    </row>
    <row r="122" spans="1:14" ht="18.75" customHeight="1">
      <c r="A122" s="78" t="s">
        <v>143</v>
      </c>
      <c r="B122" s="15">
        <v>85205</v>
      </c>
      <c r="C122" s="16" t="s">
        <v>29</v>
      </c>
      <c r="D122" s="40" t="s">
        <v>144</v>
      </c>
      <c r="E122" s="22">
        <v>454168</v>
      </c>
      <c r="F122" s="22">
        <v>451747.51</v>
      </c>
      <c r="G122" s="22">
        <f aca="true" t="shared" si="15" ref="G122:L122">SUM(G123:G135)</f>
        <v>454168</v>
      </c>
      <c r="H122" s="22">
        <f t="shared" si="15"/>
        <v>451747.51</v>
      </c>
      <c r="I122" s="22">
        <f t="shared" si="15"/>
        <v>451747.51</v>
      </c>
      <c r="J122" s="22">
        <f t="shared" si="15"/>
        <v>269768.24</v>
      </c>
      <c r="K122" s="22">
        <f t="shared" si="15"/>
        <v>51981.13</v>
      </c>
      <c r="L122" s="22">
        <f t="shared" si="15"/>
        <v>0</v>
      </c>
      <c r="M122" s="22">
        <v>0</v>
      </c>
      <c r="N122" s="79">
        <f>SUM(N123:N134)</f>
        <v>0</v>
      </c>
    </row>
    <row r="123" spans="1:14" ht="17.25" customHeight="1">
      <c r="A123" s="80"/>
      <c r="B123" s="23"/>
      <c r="C123" s="24" t="s">
        <v>35</v>
      </c>
      <c r="D123" s="25" t="s">
        <v>36</v>
      </c>
      <c r="E123" s="26"/>
      <c r="F123" s="26"/>
      <c r="G123" s="26">
        <v>254157.02</v>
      </c>
      <c r="H123" s="26">
        <v>252577.61</v>
      </c>
      <c r="I123" s="26">
        <f>H123</f>
        <v>252577.61</v>
      </c>
      <c r="J123" s="26">
        <f>I123</f>
        <v>252577.61</v>
      </c>
      <c r="K123" s="26"/>
      <c r="L123" s="26"/>
      <c r="M123" s="26"/>
      <c r="N123" s="81"/>
    </row>
    <row r="124" spans="1:14" ht="15.75" customHeight="1">
      <c r="A124" s="80"/>
      <c r="B124" s="23"/>
      <c r="C124" s="24">
        <v>4040</v>
      </c>
      <c r="D124" s="25" t="s">
        <v>38</v>
      </c>
      <c r="E124" s="26"/>
      <c r="F124" s="26"/>
      <c r="G124" s="26">
        <v>17190.63</v>
      </c>
      <c r="H124" s="26">
        <v>17190.63</v>
      </c>
      <c r="I124" s="26">
        <f>H124</f>
        <v>17190.63</v>
      </c>
      <c r="J124" s="26">
        <f>I124</f>
        <v>17190.63</v>
      </c>
      <c r="K124" s="26"/>
      <c r="L124" s="26"/>
      <c r="M124" s="26"/>
      <c r="N124" s="81"/>
    </row>
    <row r="125" spans="1:14" ht="16.5" customHeight="1">
      <c r="A125" s="80"/>
      <c r="B125" s="23"/>
      <c r="C125" s="24" t="s">
        <v>39</v>
      </c>
      <c r="D125" s="25" t="s">
        <v>110</v>
      </c>
      <c r="E125" s="26"/>
      <c r="F125" s="26"/>
      <c r="G125" s="26">
        <v>47377.21</v>
      </c>
      <c r="H125" s="26">
        <v>47101.45</v>
      </c>
      <c r="I125" s="26">
        <f aca="true" t="shared" si="16" ref="I125:I135">H125</f>
        <v>47101.45</v>
      </c>
      <c r="J125" s="26"/>
      <c r="K125" s="26">
        <f>I125</f>
        <v>47101.45</v>
      </c>
      <c r="L125" s="26"/>
      <c r="M125" s="26"/>
      <c r="N125" s="81"/>
    </row>
    <row r="126" spans="1:14" ht="16.5" customHeight="1">
      <c r="A126" s="80"/>
      <c r="B126" s="23"/>
      <c r="C126" s="24" t="s">
        <v>41</v>
      </c>
      <c r="D126" s="25" t="s">
        <v>69</v>
      </c>
      <c r="E126" s="26"/>
      <c r="F126" s="26"/>
      <c r="G126" s="26">
        <v>4926.13</v>
      </c>
      <c r="H126" s="26">
        <v>4879.68</v>
      </c>
      <c r="I126" s="26">
        <f t="shared" si="16"/>
        <v>4879.68</v>
      </c>
      <c r="J126" s="26"/>
      <c r="K126" s="26">
        <f>I126</f>
        <v>4879.68</v>
      </c>
      <c r="L126" s="26"/>
      <c r="M126" s="26"/>
      <c r="N126" s="81"/>
    </row>
    <row r="127" spans="1:14" ht="14.25" customHeight="1">
      <c r="A127" s="80"/>
      <c r="B127" s="23"/>
      <c r="C127" s="24" t="s">
        <v>43</v>
      </c>
      <c r="D127" s="29" t="s">
        <v>70</v>
      </c>
      <c r="E127" s="26"/>
      <c r="F127" s="26"/>
      <c r="G127" s="26">
        <v>80652.47</v>
      </c>
      <c r="H127" s="26">
        <v>80270.82</v>
      </c>
      <c r="I127" s="26">
        <f t="shared" si="16"/>
        <v>80270.82</v>
      </c>
      <c r="J127" s="26"/>
      <c r="K127" s="26"/>
      <c r="L127" s="26"/>
      <c r="M127" s="26"/>
      <c r="N127" s="81"/>
    </row>
    <row r="128" spans="1:14" ht="14.25" customHeight="1">
      <c r="A128" s="80"/>
      <c r="B128" s="23"/>
      <c r="C128" s="24" t="s">
        <v>122</v>
      </c>
      <c r="D128" s="29" t="s">
        <v>123</v>
      </c>
      <c r="E128" s="26"/>
      <c r="F128" s="26"/>
      <c r="G128" s="26">
        <v>1363.69</v>
      </c>
      <c r="H128" s="26">
        <v>1332.93</v>
      </c>
      <c r="I128" s="26">
        <f t="shared" si="16"/>
        <v>1332.93</v>
      </c>
      <c r="J128" s="26"/>
      <c r="K128" s="26"/>
      <c r="L128" s="26"/>
      <c r="M128" s="26"/>
      <c r="N128" s="81"/>
    </row>
    <row r="129" spans="1:14" ht="13.5" customHeight="1">
      <c r="A129" s="80"/>
      <c r="B129" s="23"/>
      <c r="C129" s="24" t="s">
        <v>45</v>
      </c>
      <c r="D129" s="29" t="s">
        <v>46</v>
      </c>
      <c r="E129" s="26"/>
      <c r="F129" s="26"/>
      <c r="G129" s="26">
        <v>13833.58</v>
      </c>
      <c r="H129" s="26">
        <v>13786.74</v>
      </c>
      <c r="I129" s="26">
        <f t="shared" si="16"/>
        <v>13786.74</v>
      </c>
      <c r="J129" s="26"/>
      <c r="K129" s="26"/>
      <c r="L129" s="26"/>
      <c r="M129" s="26"/>
      <c r="N129" s="81"/>
    </row>
    <row r="130" spans="1:14" ht="12.75">
      <c r="A130" s="80"/>
      <c r="B130" s="23"/>
      <c r="C130" s="24" t="s">
        <v>71</v>
      </c>
      <c r="D130" s="29" t="s">
        <v>72</v>
      </c>
      <c r="E130" s="26"/>
      <c r="F130" s="26"/>
      <c r="G130" s="26">
        <v>210</v>
      </c>
      <c r="H130" s="26">
        <v>160</v>
      </c>
      <c r="I130" s="26">
        <f t="shared" si="16"/>
        <v>160</v>
      </c>
      <c r="J130" s="26"/>
      <c r="K130" s="26"/>
      <c r="L130" s="26"/>
      <c r="M130" s="26"/>
      <c r="N130" s="81"/>
    </row>
    <row r="131" spans="1:14" ht="15.75" customHeight="1">
      <c r="A131" s="80"/>
      <c r="B131" s="23"/>
      <c r="C131" s="24" t="s">
        <v>31</v>
      </c>
      <c r="D131" s="29" t="s">
        <v>32</v>
      </c>
      <c r="E131" s="26"/>
      <c r="F131" s="26"/>
      <c r="G131" s="26">
        <v>21602.62</v>
      </c>
      <c r="H131" s="26">
        <v>21600.56</v>
      </c>
      <c r="I131" s="26">
        <f t="shared" si="16"/>
        <v>21600.56</v>
      </c>
      <c r="J131" s="26"/>
      <c r="K131" s="26"/>
      <c r="L131" s="26"/>
      <c r="M131" s="26"/>
      <c r="N131" s="81"/>
    </row>
    <row r="132" spans="1:14" ht="15.75" customHeight="1">
      <c r="A132" s="80"/>
      <c r="B132" s="23"/>
      <c r="C132" s="24" t="s">
        <v>73</v>
      </c>
      <c r="D132" s="25" t="s">
        <v>114</v>
      </c>
      <c r="E132" s="26"/>
      <c r="F132" s="26"/>
      <c r="G132" s="26">
        <v>550.39</v>
      </c>
      <c r="H132" s="26">
        <v>542.83</v>
      </c>
      <c r="I132" s="26">
        <f t="shared" si="16"/>
        <v>542.83</v>
      </c>
      <c r="J132" s="26"/>
      <c r="K132" s="26"/>
      <c r="L132" s="26"/>
      <c r="M132" s="26"/>
      <c r="N132" s="81"/>
    </row>
    <row r="133" spans="1:14" ht="15.75" customHeight="1">
      <c r="A133" s="80"/>
      <c r="B133" s="23"/>
      <c r="C133" s="24" t="s">
        <v>79</v>
      </c>
      <c r="D133" s="29" t="s">
        <v>80</v>
      </c>
      <c r="E133" s="26"/>
      <c r="F133" s="26"/>
      <c r="G133" s="26">
        <v>15</v>
      </c>
      <c r="H133" s="26">
        <v>15</v>
      </c>
      <c r="I133" s="26">
        <f t="shared" si="16"/>
        <v>15</v>
      </c>
      <c r="J133" s="26"/>
      <c r="K133" s="26"/>
      <c r="L133" s="26"/>
      <c r="M133" s="26"/>
      <c r="N133" s="81"/>
    </row>
    <row r="134" spans="1:14" ht="15.75" customHeight="1">
      <c r="A134" s="80"/>
      <c r="B134" s="23"/>
      <c r="C134" s="24" t="s">
        <v>83</v>
      </c>
      <c r="D134" s="29" t="s">
        <v>84</v>
      </c>
      <c r="E134" s="26"/>
      <c r="F134" s="26"/>
      <c r="G134" s="26">
        <v>9284</v>
      </c>
      <c r="H134" s="26">
        <v>9284</v>
      </c>
      <c r="I134" s="26">
        <f t="shared" si="16"/>
        <v>9284</v>
      </c>
      <c r="J134" s="26"/>
      <c r="K134" s="26"/>
      <c r="L134" s="26"/>
      <c r="M134" s="26"/>
      <c r="N134" s="81"/>
    </row>
    <row r="135" spans="1:14" ht="15.75" customHeight="1">
      <c r="A135" s="80"/>
      <c r="B135" s="23"/>
      <c r="C135" s="24" t="s">
        <v>87</v>
      </c>
      <c r="D135" s="29" t="s">
        <v>88</v>
      </c>
      <c r="E135" s="26"/>
      <c r="F135" s="26"/>
      <c r="G135" s="26">
        <v>3005.26</v>
      </c>
      <c r="H135" s="26">
        <v>3005.26</v>
      </c>
      <c r="I135" s="26">
        <f t="shared" si="16"/>
        <v>3005.26</v>
      </c>
      <c r="J135" s="26"/>
      <c r="K135" s="26"/>
      <c r="L135" s="26"/>
      <c r="M135" s="26"/>
      <c r="N135" s="81"/>
    </row>
    <row r="136" spans="1:14" ht="15.75" customHeight="1">
      <c r="A136" s="97">
        <v>853</v>
      </c>
      <c r="B136" s="60">
        <v>85395</v>
      </c>
      <c r="C136" s="61" t="s">
        <v>29</v>
      </c>
      <c r="D136" s="62" t="s">
        <v>145</v>
      </c>
      <c r="E136" s="63">
        <v>23100</v>
      </c>
      <c r="F136" s="63">
        <v>23100</v>
      </c>
      <c r="G136" s="63">
        <f>G137</f>
        <v>23100</v>
      </c>
      <c r="H136" s="63">
        <f aca="true" t="shared" si="17" ref="H136:N136">H137</f>
        <v>23100</v>
      </c>
      <c r="I136" s="63">
        <f t="shared" si="17"/>
        <v>23100</v>
      </c>
      <c r="J136" s="63">
        <f t="shared" si="17"/>
        <v>0</v>
      </c>
      <c r="K136" s="63">
        <f t="shared" si="17"/>
        <v>0</v>
      </c>
      <c r="L136" s="63">
        <f t="shared" si="17"/>
        <v>23100</v>
      </c>
      <c r="M136" s="63">
        <f t="shared" si="17"/>
        <v>0</v>
      </c>
      <c r="N136" s="98">
        <f t="shared" si="17"/>
        <v>0</v>
      </c>
    </row>
    <row r="137" spans="1:14" ht="15.75" customHeight="1">
      <c r="A137" s="96"/>
      <c r="B137" s="48"/>
      <c r="C137" s="42" t="s">
        <v>141</v>
      </c>
      <c r="D137" s="64" t="s">
        <v>142</v>
      </c>
      <c r="E137" s="65"/>
      <c r="F137" s="65"/>
      <c r="G137" s="43">
        <v>23100</v>
      </c>
      <c r="H137" s="43">
        <v>23100</v>
      </c>
      <c r="I137" s="43">
        <f>H137</f>
        <v>23100</v>
      </c>
      <c r="J137" s="66"/>
      <c r="K137" s="66"/>
      <c r="L137" s="66">
        <f>I137</f>
        <v>23100</v>
      </c>
      <c r="M137" s="66"/>
      <c r="N137" s="99"/>
    </row>
    <row r="138" spans="1:14" ht="15.75" customHeight="1">
      <c r="A138" s="97">
        <v>855</v>
      </c>
      <c r="B138" s="60">
        <v>85508</v>
      </c>
      <c r="C138" s="61" t="s">
        <v>139</v>
      </c>
      <c r="D138" s="62" t="s">
        <v>140</v>
      </c>
      <c r="E138" s="63">
        <v>410550</v>
      </c>
      <c r="F138" s="63">
        <v>408396.74</v>
      </c>
      <c r="G138" s="63">
        <f>SUM(G139:G143)</f>
        <v>410550.00000000006</v>
      </c>
      <c r="H138" s="63">
        <f aca="true" t="shared" si="18" ref="H138:N138">SUM(H139:H143)</f>
        <v>408396.74</v>
      </c>
      <c r="I138" s="63">
        <f t="shared" si="18"/>
        <v>408396.74</v>
      </c>
      <c r="J138" s="63">
        <f t="shared" si="18"/>
        <v>2866.67</v>
      </c>
      <c r="K138" s="63">
        <f t="shared" si="18"/>
        <v>570.79</v>
      </c>
      <c r="L138" s="63">
        <f t="shared" si="18"/>
        <v>404353.22</v>
      </c>
      <c r="M138" s="63">
        <f t="shared" si="18"/>
        <v>0</v>
      </c>
      <c r="N138" s="98">
        <f t="shared" si="18"/>
        <v>0</v>
      </c>
    </row>
    <row r="139" spans="1:14" ht="19.5" customHeight="1">
      <c r="A139" s="96"/>
      <c r="B139" s="48"/>
      <c r="C139" s="42" t="s">
        <v>141</v>
      </c>
      <c r="D139" s="64" t="s">
        <v>142</v>
      </c>
      <c r="E139" s="67"/>
      <c r="F139" s="43"/>
      <c r="G139" s="43">
        <v>406372.33</v>
      </c>
      <c r="H139" s="43">
        <v>404353.22</v>
      </c>
      <c r="I139" s="43">
        <f>H139</f>
        <v>404353.22</v>
      </c>
      <c r="J139" s="43"/>
      <c r="K139" s="43"/>
      <c r="L139" s="43">
        <f>I139</f>
        <v>404353.22</v>
      </c>
      <c r="M139" s="43"/>
      <c r="N139" s="87"/>
    </row>
    <row r="140" spans="1:14" ht="15.75" customHeight="1">
      <c r="A140" s="96"/>
      <c r="B140" s="48"/>
      <c r="C140" s="42" t="s">
        <v>35</v>
      </c>
      <c r="D140" s="25" t="s">
        <v>36</v>
      </c>
      <c r="E140" s="43"/>
      <c r="F140" s="43"/>
      <c r="G140" s="43">
        <v>2866.67</v>
      </c>
      <c r="H140" s="43">
        <v>2866.67</v>
      </c>
      <c r="I140" s="43">
        <f>H140</f>
        <v>2866.67</v>
      </c>
      <c r="J140" s="43">
        <f>I140</f>
        <v>2866.67</v>
      </c>
      <c r="K140" s="43"/>
      <c r="L140" s="43"/>
      <c r="M140" s="43"/>
      <c r="N140" s="87"/>
    </row>
    <row r="141" spans="1:14" ht="15.75" customHeight="1">
      <c r="A141" s="96"/>
      <c r="B141" s="48"/>
      <c r="C141" s="42" t="s">
        <v>39</v>
      </c>
      <c r="D141" s="68" t="s">
        <v>68</v>
      </c>
      <c r="E141" s="43"/>
      <c r="F141" s="43"/>
      <c r="G141" s="43">
        <v>500.51</v>
      </c>
      <c r="H141" s="43">
        <v>500.51</v>
      </c>
      <c r="I141" s="43">
        <f>H141</f>
        <v>500.51</v>
      </c>
      <c r="J141" s="43"/>
      <c r="K141" s="43">
        <f>I141</f>
        <v>500.51</v>
      </c>
      <c r="L141" s="43"/>
      <c r="M141" s="43"/>
      <c r="N141" s="87"/>
    </row>
    <row r="142" spans="1:14" ht="15.75" customHeight="1">
      <c r="A142" s="96"/>
      <c r="B142" s="48"/>
      <c r="C142" s="42" t="s">
        <v>41</v>
      </c>
      <c r="D142" s="25" t="s">
        <v>69</v>
      </c>
      <c r="E142" s="43"/>
      <c r="F142" s="43"/>
      <c r="G142" s="43">
        <v>70.28</v>
      </c>
      <c r="H142" s="43">
        <v>70.28</v>
      </c>
      <c r="I142" s="43">
        <f>H142</f>
        <v>70.28</v>
      </c>
      <c r="J142" s="43"/>
      <c r="K142" s="43">
        <f>I142</f>
        <v>70.28</v>
      </c>
      <c r="L142" s="43"/>
      <c r="M142" s="43"/>
      <c r="N142" s="87"/>
    </row>
    <row r="143" spans="1:14" ht="15.75" customHeight="1">
      <c r="A143" s="96"/>
      <c r="B143" s="48"/>
      <c r="C143" s="42" t="s">
        <v>43</v>
      </c>
      <c r="D143" s="29" t="s">
        <v>70</v>
      </c>
      <c r="E143" s="43"/>
      <c r="F143" s="43"/>
      <c r="G143" s="43">
        <v>740.21</v>
      </c>
      <c r="H143" s="43">
        <v>606.06</v>
      </c>
      <c r="I143" s="43">
        <f>H143</f>
        <v>606.06</v>
      </c>
      <c r="J143" s="43"/>
      <c r="K143" s="43"/>
      <c r="L143" s="43"/>
      <c r="M143" s="43"/>
      <c r="N143" s="87"/>
    </row>
    <row r="144" spans="1:14" ht="25.5" customHeight="1" thickBot="1">
      <c r="A144" s="106" t="s">
        <v>146</v>
      </c>
      <c r="B144" s="107"/>
      <c r="C144" s="107"/>
      <c r="D144" s="107"/>
      <c r="E144" s="100">
        <f aca="true" t="shared" si="19" ref="E144:N144">E15+E17+E33+E39+E59+E65+E70+E71+E97+E98+E102+E110+E114+E118+E120+E122+E136+E138</f>
        <v>6720390.79</v>
      </c>
      <c r="F144" s="100">
        <f t="shared" si="19"/>
        <v>6709730.4799999995</v>
      </c>
      <c r="G144" s="100">
        <f t="shared" si="19"/>
        <v>6720390.793</v>
      </c>
      <c r="H144" s="100">
        <f t="shared" si="19"/>
        <v>6709730.482999999</v>
      </c>
      <c r="I144" s="100">
        <f t="shared" si="19"/>
        <v>6588614.062999999</v>
      </c>
      <c r="J144" s="100">
        <f t="shared" si="19"/>
        <v>3664003.29</v>
      </c>
      <c r="K144" s="100">
        <f t="shared" si="19"/>
        <v>133119.55</v>
      </c>
      <c r="L144" s="100">
        <f t="shared" si="19"/>
        <v>1695939.8599999999</v>
      </c>
      <c r="M144" s="100">
        <f t="shared" si="19"/>
        <v>121116.42</v>
      </c>
      <c r="N144" s="101">
        <f t="shared" si="19"/>
        <v>0</v>
      </c>
    </row>
    <row r="145" ht="15" customHeight="1"/>
    <row r="146" spans="1:14" ht="18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108"/>
      <c r="L146" s="108"/>
      <c r="M146" s="4"/>
      <c r="N146" s="3"/>
    </row>
    <row r="147" spans="1:14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109"/>
      <c r="L148" s="109"/>
      <c r="M148" s="5"/>
      <c r="N148" s="3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6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</sheetData>
  <sheetProtection selectLockedCells="1" selectUnlockedCells="1"/>
  <mergeCells count="34">
    <mergeCell ref="E1:N1"/>
    <mergeCell ref="A2:N2"/>
    <mergeCell ref="A4:C4"/>
    <mergeCell ref="D4:D6"/>
    <mergeCell ref="E4:E6"/>
    <mergeCell ref="F4:F6"/>
    <mergeCell ref="G4:G6"/>
    <mergeCell ref="H4:H6"/>
    <mergeCell ref="I4:M4"/>
    <mergeCell ref="N4:N6"/>
    <mergeCell ref="M5:M6"/>
    <mergeCell ref="B8:D8"/>
    <mergeCell ref="B14:G14"/>
    <mergeCell ref="A39:A40"/>
    <mergeCell ref="B39:B40"/>
    <mergeCell ref="C39:C40"/>
    <mergeCell ref="D39:D40"/>
    <mergeCell ref="E39:E40"/>
    <mergeCell ref="H39:H40"/>
    <mergeCell ref="I39:I40"/>
    <mergeCell ref="J39:J40"/>
    <mergeCell ref="K39:K40"/>
    <mergeCell ref="I5:I6"/>
    <mergeCell ref="J5:L5"/>
    <mergeCell ref="L39:L40"/>
    <mergeCell ref="M39:M40"/>
    <mergeCell ref="N39:N40"/>
    <mergeCell ref="A144:D144"/>
    <mergeCell ref="K146:L146"/>
    <mergeCell ref="K148:L148"/>
    <mergeCell ref="D97:D98"/>
    <mergeCell ref="D70:D71"/>
    <mergeCell ref="F39:F40"/>
    <mergeCell ref="G39:G40"/>
  </mergeCells>
  <printOptions horizontalCentered="1"/>
  <pageMargins left="0" right="0" top="0.3541666666666667" bottom="0.39375000000000004" header="0.5118055555555555" footer="0.11805555555555555"/>
  <pageSetup fitToHeight="0" fitToWidth="1" horizontalDpi="300" verticalDpi="300" orientation="landscape" paperSize="9" scale="8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Sylwia</cp:lastModifiedBy>
  <cp:lastPrinted>2018-03-14T12:34:24Z</cp:lastPrinted>
  <dcterms:created xsi:type="dcterms:W3CDTF">2018-03-14T12:32:40Z</dcterms:created>
  <dcterms:modified xsi:type="dcterms:W3CDTF">2018-03-26T07:29:27Z</dcterms:modified>
  <cp:category/>
  <cp:version/>
  <cp:contentType/>
  <cp:contentStatus/>
</cp:coreProperties>
</file>