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'Z4'!$A$1:$Q$55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<sst xmlns="http://schemas.openxmlformats.org/spreadsheetml/2006/main" count="88" uniqueCount="65">
  <si>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</si>
  <si>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</si>
  <si>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</si>
  <si>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</si>
  <si>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</si>
  <si>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</si>
  <si>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</si>
  <si>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</si>
  <si>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</si>
  <si>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</si>
  <si>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</si>
  <si>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</si>
  <si>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</si>
  <si>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</si>
  <si>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</si>
  <si>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</si>
  <si>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</si>
  <si>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</si>
  <si>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</si>
  <si>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</si>
  <si>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majątkowe razem:</t>
  </si>
  <si>
    <t>Środki z budżetu krajowego</t>
  </si>
  <si>
    <t>Wydatki bieżące razem:</t>
  </si>
  <si>
    <t>1.1</t>
  </si>
  <si>
    <t>600, 60014</t>
  </si>
  <si>
    <t>Program: Program Rozwoju Obszarów Wiejskich 2014-2020</t>
  </si>
  <si>
    <t>Nazwa zadania: "Przebudowa drogi nr 1808N Sedranki Łęgowo" - realizowany przez Powiatowy Zarząd Dróg</t>
  </si>
  <si>
    <t>1.2</t>
  </si>
  <si>
    <t>1.3</t>
  </si>
  <si>
    <t>Program: Regionalny Program Operacyjny Województwa Warmińsko-Mazurskiego na lata 2014-2020</t>
  </si>
  <si>
    <t>750,75020</t>
  </si>
  <si>
    <t>2017 rok</t>
  </si>
  <si>
    <t>Poddziałanie: Wsparcie inwestycji związanych z tworzeniem, ulepszaniem lub rozbudową wszystkich rodzajów małej infrastruktury, w tym inwestycji w energię odnawialną i w oszczędzanie energii</t>
  </si>
  <si>
    <t>2017 r.</t>
  </si>
  <si>
    <t>Nazwa zadania: "Cyfrowe usługi w zakresie udostępniania informacji publicznej Starostwa Powiatowego w Olecku" - realizowany przez Starostwo Powiatowe</t>
  </si>
  <si>
    <t>Działanie RPWM.03.01.00 Cyfrowa dostępność informacji sektora publicznego oraz wysoka jakość e-usług publicznych</t>
  </si>
  <si>
    <t>Poddziałanie: Cyfrowa dostępność informacji sektora publicznego oraz wysoka jakość e-usług publicznych</t>
  </si>
  <si>
    <t>852,85295</t>
  </si>
  <si>
    <t>Działanie RPWM.09.02.00 Infrastruktura socjalna</t>
  </si>
  <si>
    <t>Poddziałanie: Infrastruktura socjalna</t>
  </si>
  <si>
    <t>Nazwa zadania: "Adaptacja budynku wielofunkcyjnego na budynek mieszkalny - mieszkania o charakterze wspieranym wraz z zagospodarowaniem terenu i zakupem wyposażenia" - realizowany przez Powiatowe Centrum Pomocy Rodzinie</t>
  </si>
  <si>
    <t>Poddziałanie: RPWM.02.02.00 Podniesienie jakości oferty edukacyjnej ukierunkowanej na rozwój kompetencji kluczowych uczniów - projekty konkursowe</t>
  </si>
  <si>
    <t xml:space="preserve">Działanie RPWM.02.02.00 Podniesienie jakości oferty edukacyjnej ukierunkowanej na rozwój kompetencji kluczowych uczniów </t>
  </si>
  <si>
    <t>Nazwa zadania: "RÓWNY START W PRZYSZŁOŚĆ" - realizowany przez Ośrodek Szkolno-Wychowawczy dla Dzieci Głuchych im. św. Filipa Smaldone</t>
  </si>
  <si>
    <t>801,80195</t>
  </si>
  <si>
    <t>Nazwa zadania: "Modernizacja kluczem do sukcesu" - realizowany przez Zespół Szkół Technicznych w Olecku</t>
  </si>
  <si>
    <t>Działanie RPWM.02.04.00 Rozwój kształcenia i szkolenia zawodowego</t>
  </si>
  <si>
    <t>Poddziałanie: RPWM.02.04.01 Rozwój kształcenia i szkolenia zawodowego - projekty konkursowe</t>
  </si>
  <si>
    <t>2.1</t>
  </si>
  <si>
    <t>2.2</t>
  </si>
  <si>
    <t>2.3</t>
  </si>
  <si>
    <t>Program: Program Operacyjny Wiedza Edukacja Rozwój 2014-2020</t>
  </si>
  <si>
    <t>Projekt: Ponadnarodowa mobilność uczniów i absolwentów oraz kadry kształcenia zawodowego</t>
  </si>
  <si>
    <t>Nr umowy: POWERVET-2017-1-PL01-KA102-036270</t>
  </si>
  <si>
    <t>Nazwa zadania: "Staże zawodowe w Hiszpanii kluczem do sukcesu" - realizowany przez Zespół Szkół Technicznych w Olecku</t>
  </si>
  <si>
    <t>1.4</t>
  </si>
  <si>
    <t>Priorytet: Wzmocnienie zastosowań TIK dla e-administracji, e-uczenia się, e-włączenia społecznego, e-kultury i e-zdrowia</t>
  </si>
  <si>
    <t>Działanie: RPWM.03.01.00 Cyfrowa dostepnoć informacji sektora publicznego oraz wysoka jakość e-usług publicznych</t>
  </si>
  <si>
    <t>Poddziałanie: Cyfrowa dostepnoć informacji sektora publicznego oraz wysoka jakość e-usług publicznych</t>
  </si>
  <si>
    <t>Nazwa zadania: "Projekt zintegrowanej informacji geodezyjno-kartograficznej Powiatu Oleckiego"</t>
  </si>
  <si>
    <t>710,71012</t>
  </si>
  <si>
    <t>Plan na 2017 rok</t>
  </si>
  <si>
    <t>Poniesione wydatki w 2017 roku</t>
  </si>
  <si>
    <t>Zrealizowane wydatki na programy i projekty realizowane ze środków pochodzących z funduszy strukturalnych i Funduszu Spójności za rok 2017</t>
  </si>
  <si>
    <t xml:space="preserve">Załącznik Nr 1.4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</si>
</sst>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0"/>
    </font>
    <font>
      <b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" fontId="9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4" fontId="8" fillId="4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9"/>
  <sheetViews>
    <sheetView tabSelected="1" zoomScalePageLayoutView="0" workbookViewId="0" topLeftCell="A1">
      <selection activeCell="A2" sqref="A2:Q2"/>
    </sheetView>
  </sheetViews>
  <sheetFormatPr defaultColWidth="9.00390625" defaultRowHeight="12.75"/>
  <cols>
    <col min="1" max="1" width="4.75390625" style="5" customWidth="1"/>
    <col min="2" max="2" width="48.625" style="0" customWidth="1"/>
    <col min="3" max="3" width="10.875" style="0" customWidth="1"/>
    <col min="4" max="5" width="12.125" style="0" customWidth="1"/>
    <col min="6" max="6" width="11.00390625" style="0" customWidth="1"/>
    <col min="7" max="7" width="11.25390625" style="0" customWidth="1"/>
    <col min="8" max="8" width="11.125" style="0" customWidth="1"/>
    <col min="9" max="9" width="11.625" style="0" customWidth="1"/>
    <col min="12" max="12" width="11.125" style="0" customWidth="1"/>
    <col min="13" max="13" width="11.00390625" style="0" customWidth="1"/>
    <col min="14" max="14" width="16.375" style="0" customWidth="1"/>
    <col min="15" max="15" width="15.25390625" style="0" customWidth="1"/>
    <col min="17" max="17" width="11.625" style="0" customWidth="1"/>
  </cols>
  <sheetData>
    <row r="1" spans="1:17" ht="18.75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">
      <c r="A2" s="34" t="s">
        <v>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9.75" customHeight="1">
      <c r="A3" s="6"/>
    </row>
    <row r="4" spans="1:17" ht="12" customHeight="1">
      <c r="A4" s="37" t="s">
        <v>2</v>
      </c>
      <c r="B4" s="27" t="s">
        <v>5</v>
      </c>
      <c r="C4" s="27" t="s">
        <v>6</v>
      </c>
      <c r="D4" s="27" t="s">
        <v>61</v>
      </c>
      <c r="E4" s="31" t="s">
        <v>62</v>
      </c>
      <c r="F4" s="29" t="s">
        <v>1</v>
      </c>
      <c r="G4" s="29"/>
      <c r="H4" s="29" t="s">
        <v>7</v>
      </c>
      <c r="I4" s="29"/>
      <c r="J4" s="29"/>
      <c r="K4" s="29"/>
      <c r="L4" s="29"/>
      <c r="M4" s="29"/>
      <c r="N4" s="29"/>
      <c r="O4" s="29"/>
      <c r="P4" s="29"/>
      <c r="Q4" s="29"/>
    </row>
    <row r="5" spans="1:17" ht="12.75" customHeight="1">
      <c r="A5" s="37"/>
      <c r="B5" s="27"/>
      <c r="C5" s="27"/>
      <c r="D5" s="27"/>
      <c r="E5" s="32"/>
      <c r="F5" s="27" t="s">
        <v>21</v>
      </c>
      <c r="G5" s="27" t="s">
        <v>8</v>
      </c>
      <c r="H5" s="29" t="s">
        <v>31</v>
      </c>
      <c r="I5" s="29"/>
      <c r="J5" s="29"/>
      <c r="K5" s="29"/>
      <c r="L5" s="29"/>
      <c r="M5" s="29"/>
      <c r="N5" s="29"/>
      <c r="O5" s="29"/>
      <c r="P5" s="29"/>
      <c r="Q5" s="29"/>
    </row>
    <row r="6" spans="1:17" ht="12.75" customHeight="1">
      <c r="A6" s="37"/>
      <c r="B6" s="27"/>
      <c r="C6" s="27"/>
      <c r="D6" s="27"/>
      <c r="E6" s="32"/>
      <c r="F6" s="27"/>
      <c r="G6" s="27"/>
      <c r="H6" s="27" t="s">
        <v>9</v>
      </c>
      <c r="I6" s="35" t="s">
        <v>10</v>
      </c>
      <c r="J6" s="35"/>
      <c r="K6" s="35"/>
      <c r="L6" s="35"/>
      <c r="M6" s="35"/>
      <c r="N6" s="35"/>
      <c r="O6" s="35"/>
      <c r="P6" s="35"/>
      <c r="Q6" s="35"/>
    </row>
    <row r="7" spans="1:17" ht="12.75" customHeight="1">
      <c r="A7" s="37"/>
      <c r="B7" s="27"/>
      <c r="C7" s="27"/>
      <c r="D7" s="27"/>
      <c r="E7" s="32"/>
      <c r="F7" s="27"/>
      <c r="G7" s="27"/>
      <c r="H7" s="27"/>
      <c r="I7" s="29" t="s">
        <v>11</v>
      </c>
      <c r="J7" s="29"/>
      <c r="K7" s="29"/>
      <c r="L7" s="29"/>
      <c r="M7" s="27" t="s">
        <v>8</v>
      </c>
      <c r="N7" s="27"/>
      <c r="O7" s="27"/>
      <c r="P7" s="27"/>
      <c r="Q7" s="27"/>
    </row>
    <row r="8" spans="1:17" ht="12.75" customHeight="1">
      <c r="A8" s="37"/>
      <c r="B8" s="27"/>
      <c r="C8" s="27"/>
      <c r="D8" s="27"/>
      <c r="E8" s="32"/>
      <c r="F8" s="27"/>
      <c r="G8" s="27"/>
      <c r="H8" s="27"/>
      <c r="I8" s="27" t="s">
        <v>12</v>
      </c>
      <c r="J8" s="30" t="s">
        <v>13</v>
      </c>
      <c r="K8" s="30"/>
      <c r="L8" s="30"/>
      <c r="M8" s="27" t="s">
        <v>14</v>
      </c>
      <c r="N8" s="27" t="s">
        <v>13</v>
      </c>
      <c r="O8" s="27"/>
      <c r="P8" s="27"/>
      <c r="Q8" s="27"/>
    </row>
    <row r="9" spans="1:17" ht="37.5" customHeight="1">
      <c r="A9" s="37"/>
      <c r="B9" s="27"/>
      <c r="C9" s="27"/>
      <c r="D9" s="27"/>
      <c r="E9" s="33"/>
      <c r="F9" s="27"/>
      <c r="G9" s="27"/>
      <c r="H9" s="27"/>
      <c r="I9" s="27"/>
      <c r="J9" s="4" t="s">
        <v>15</v>
      </c>
      <c r="K9" s="4" t="s">
        <v>16</v>
      </c>
      <c r="L9" s="4" t="s">
        <v>17</v>
      </c>
      <c r="M9" s="27"/>
      <c r="N9" s="4" t="s">
        <v>18</v>
      </c>
      <c r="O9" s="4" t="s">
        <v>15</v>
      </c>
      <c r="P9" s="4" t="s">
        <v>16</v>
      </c>
      <c r="Q9" s="4" t="s">
        <v>17</v>
      </c>
    </row>
    <row r="10" spans="1:17" s="3" customFormat="1" ht="12" customHeight="1">
      <c r="A10" s="18">
        <v>1</v>
      </c>
      <c r="B10" s="14">
        <v>2</v>
      </c>
      <c r="C10" s="14">
        <v>3</v>
      </c>
      <c r="D10" s="14">
        <v>4</v>
      </c>
      <c r="E10" s="14"/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</row>
    <row r="11" spans="1:17" s="3" customFormat="1" ht="14.25" customHeight="1">
      <c r="A11" s="19" t="s">
        <v>3</v>
      </c>
      <c r="B11" s="15" t="s">
        <v>20</v>
      </c>
      <c r="C11" s="16"/>
      <c r="D11" s="17">
        <f>D15+D22+D28+D34</f>
        <v>3002688.62</v>
      </c>
      <c r="E11" s="17">
        <f aca="true" t="shared" si="0" ref="E11:Q11">E15+E22+E28+E34</f>
        <v>2726628.5</v>
      </c>
      <c r="F11" s="17">
        <f t="shared" si="0"/>
        <v>935213.0700000001</v>
      </c>
      <c r="G11" s="17">
        <f t="shared" si="0"/>
        <v>1791415.4300000002</v>
      </c>
      <c r="H11" s="17">
        <f t="shared" si="0"/>
        <v>2726628.5</v>
      </c>
      <c r="I11" s="17">
        <f t="shared" si="0"/>
        <v>935213.0700000001</v>
      </c>
      <c r="J11" s="17">
        <f t="shared" si="0"/>
        <v>0</v>
      </c>
      <c r="K11" s="17">
        <f t="shared" si="0"/>
        <v>0</v>
      </c>
      <c r="L11" s="17">
        <f t="shared" si="0"/>
        <v>935213.0700000001</v>
      </c>
      <c r="M11" s="17">
        <f t="shared" si="0"/>
        <v>1791415.4300000002</v>
      </c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1791415.4300000002</v>
      </c>
    </row>
    <row r="12" spans="1:17" s="3" customFormat="1" ht="14.25" customHeight="1">
      <c r="A12" s="21" t="s">
        <v>23</v>
      </c>
      <c r="B12" s="22" t="s">
        <v>25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3" customFormat="1" ht="14.25" customHeight="1">
      <c r="A13" s="21"/>
      <c r="B13" s="22" t="s">
        <v>32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3" customFormat="1" ht="14.25" customHeight="1">
      <c r="A14" s="21"/>
      <c r="B14" s="24" t="s">
        <v>26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3" customFormat="1" ht="14.25" customHeight="1">
      <c r="A15" s="21"/>
      <c r="B15" s="8" t="s">
        <v>19</v>
      </c>
      <c r="C15" s="7" t="s">
        <v>24</v>
      </c>
      <c r="D15" s="9">
        <f>D16</f>
        <v>1211162.35</v>
      </c>
      <c r="E15" s="9">
        <f aca="true" t="shared" si="1" ref="E15:Q15">E16</f>
        <v>1205682.02</v>
      </c>
      <c r="F15" s="9">
        <f t="shared" si="1"/>
        <v>514804.48</v>
      </c>
      <c r="G15" s="9">
        <f t="shared" si="1"/>
        <v>690877.54</v>
      </c>
      <c r="H15" s="9">
        <f t="shared" si="1"/>
        <v>1205682.02</v>
      </c>
      <c r="I15" s="9">
        <f t="shared" si="1"/>
        <v>514804.48</v>
      </c>
      <c r="J15" s="9">
        <f t="shared" si="1"/>
        <v>0</v>
      </c>
      <c r="K15" s="9">
        <f t="shared" si="1"/>
        <v>0</v>
      </c>
      <c r="L15" s="9">
        <f t="shared" si="1"/>
        <v>514804.48</v>
      </c>
      <c r="M15" s="9">
        <f t="shared" si="1"/>
        <v>690877.54</v>
      </c>
      <c r="N15" s="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690877.54</v>
      </c>
    </row>
    <row r="16" spans="1:17" s="3" customFormat="1" ht="14.25" customHeight="1">
      <c r="A16" s="21"/>
      <c r="B16" s="10" t="s">
        <v>33</v>
      </c>
      <c r="C16" s="13"/>
      <c r="D16" s="11">
        <v>1211162.35</v>
      </c>
      <c r="E16" s="11">
        <f>F16+G16</f>
        <v>1205682.02</v>
      </c>
      <c r="F16" s="11">
        <f>I16</f>
        <v>514804.48</v>
      </c>
      <c r="G16" s="11">
        <f>M16</f>
        <v>690877.54</v>
      </c>
      <c r="H16" s="11">
        <f>I16+M16</f>
        <v>1205682.02</v>
      </c>
      <c r="I16" s="11">
        <f>J16+K16+L16</f>
        <v>514804.48</v>
      </c>
      <c r="J16" s="11"/>
      <c r="K16" s="11"/>
      <c r="L16" s="11">
        <v>514804.48</v>
      </c>
      <c r="M16" s="11">
        <f>N16+O16+P16+Q16</f>
        <v>690877.54</v>
      </c>
      <c r="N16" s="11"/>
      <c r="O16" s="11"/>
      <c r="P16" s="11"/>
      <c r="Q16" s="11">
        <v>690877.54</v>
      </c>
    </row>
    <row r="17" spans="1:17" s="3" customFormat="1" ht="14.25" customHeight="1">
      <c r="A17" s="21" t="s">
        <v>27</v>
      </c>
      <c r="B17" s="22" t="s">
        <v>29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38"/>
    </row>
    <row r="18" spans="1:17" s="3" customFormat="1" ht="14.25" customHeight="1">
      <c r="A18" s="21"/>
      <c r="B18" s="39" t="s">
        <v>56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3" customFormat="1" ht="14.25" customHeight="1">
      <c r="A19" s="21"/>
      <c r="B19" s="42" t="s">
        <v>57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1:17" s="3" customFormat="1" ht="14.25" customHeight="1">
      <c r="A20" s="21"/>
      <c r="B20" s="44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1:17" s="3" customFormat="1" ht="14.25" customHeight="1">
      <c r="A21" s="21"/>
      <c r="B21" s="28" t="s">
        <v>59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47"/>
    </row>
    <row r="22" spans="1:17" s="3" customFormat="1" ht="14.25" customHeight="1">
      <c r="A22" s="21"/>
      <c r="B22" s="8" t="s">
        <v>19</v>
      </c>
      <c r="C22" s="12" t="s">
        <v>60</v>
      </c>
      <c r="D22" s="9">
        <f>D23</f>
        <v>18450</v>
      </c>
      <c r="E22" s="9">
        <f aca="true" t="shared" si="2" ref="E22:Q22">E23</f>
        <v>18450</v>
      </c>
      <c r="F22" s="9">
        <f t="shared" si="2"/>
        <v>9950</v>
      </c>
      <c r="G22" s="9">
        <f t="shared" si="2"/>
        <v>8500</v>
      </c>
      <c r="H22" s="9">
        <f t="shared" si="2"/>
        <v>18450</v>
      </c>
      <c r="I22" s="9">
        <f t="shared" si="2"/>
        <v>9950</v>
      </c>
      <c r="J22" s="9">
        <f t="shared" si="2"/>
        <v>0</v>
      </c>
      <c r="K22" s="9">
        <f t="shared" si="2"/>
        <v>0</v>
      </c>
      <c r="L22" s="9">
        <f t="shared" si="2"/>
        <v>9950</v>
      </c>
      <c r="M22" s="9">
        <f t="shared" si="2"/>
        <v>8500</v>
      </c>
      <c r="N22" s="9">
        <f t="shared" si="2"/>
        <v>0</v>
      </c>
      <c r="O22" s="9">
        <f t="shared" si="2"/>
        <v>0</v>
      </c>
      <c r="P22" s="9">
        <f t="shared" si="2"/>
        <v>0</v>
      </c>
      <c r="Q22" s="9">
        <f t="shared" si="2"/>
        <v>8500</v>
      </c>
    </row>
    <row r="23" spans="1:17" s="3" customFormat="1" ht="14.25" customHeight="1">
      <c r="A23" s="21"/>
      <c r="B23" s="10" t="s">
        <v>33</v>
      </c>
      <c r="C23" s="13"/>
      <c r="D23" s="11">
        <v>18450</v>
      </c>
      <c r="E23" s="11">
        <f>F23+G23</f>
        <v>18450</v>
      </c>
      <c r="F23" s="11">
        <f>I23</f>
        <v>9950</v>
      </c>
      <c r="G23" s="11">
        <f>M23</f>
        <v>8500</v>
      </c>
      <c r="H23" s="11">
        <f>I23+M23</f>
        <v>18450</v>
      </c>
      <c r="I23" s="11">
        <f>J23+K23+L23</f>
        <v>9950</v>
      </c>
      <c r="J23" s="11"/>
      <c r="K23" s="11"/>
      <c r="L23" s="11">
        <v>9950</v>
      </c>
      <c r="M23" s="11">
        <f>N23+O23+P23+Q23</f>
        <v>8500</v>
      </c>
      <c r="N23" s="11"/>
      <c r="O23" s="11"/>
      <c r="P23" s="11"/>
      <c r="Q23" s="11">
        <v>8500</v>
      </c>
    </row>
    <row r="24" spans="1:17" s="3" customFormat="1" ht="14.25" customHeight="1">
      <c r="A24" s="21" t="s">
        <v>28</v>
      </c>
      <c r="B24" s="22" t="s">
        <v>29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s="3" customFormat="1" ht="14.25" customHeight="1">
      <c r="A25" s="21"/>
      <c r="B25" s="28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s="3" customFormat="1" ht="14.25" customHeight="1">
      <c r="A26" s="21"/>
      <c r="B26" s="28" t="s">
        <v>36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s="3" customFormat="1" ht="14.25" customHeight="1">
      <c r="A27" s="21"/>
      <c r="B27" s="24" t="s">
        <v>34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s="3" customFormat="1" ht="14.25" customHeight="1">
      <c r="A28" s="21"/>
      <c r="B28" s="8" t="s">
        <v>19</v>
      </c>
      <c r="C28" s="12" t="s">
        <v>30</v>
      </c>
      <c r="D28" s="9">
        <f>D29</f>
        <v>202335</v>
      </c>
      <c r="E28" s="9">
        <f aca="true" t="shared" si="3" ref="E28:Q28">E29</f>
        <v>233.7</v>
      </c>
      <c r="F28" s="9">
        <f t="shared" si="3"/>
        <v>35.05</v>
      </c>
      <c r="G28" s="9">
        <f t="shared" si="3"/>
        <v>198.65</v>
      </c>
      <c r="H28" s="9">
        <f t="shared" si="3"/>
        <v>233.7</v>
      </c>
      <c r="I28" s="9">
        <f t="shared" si="3"/>
        <v>35.05</v>
      </c>
      <c r="J28" s="9">
        <f t="shared" si="3"/>
        <v>0</v>
      </c>
      <c r="K28" s="9">
        <f t="shared" si="3"/>
        <v>0</v>
      </c>
      <c r="L28" s="9">
        <f t="shared" si="3"/>
        <v>35.05</v>
      </c>
      <c r="M28" s="9">
        <f t="shared" si="3"/>
        <v>198.65</v>
      </c>
      <c r="N28" s="9">
        <f t="shared" si="3"/>
        <v>0</v>
      </c>
      <c r="O28" s="9">
        <f t="shared" si="3"/>
        <v>0</v>
      </c>
      <c r="P28" s="9">
        <f t="shared" si="3"/>
        <v>0</v>
      </c>
      <c r="Q28" s="9">
        <f t="shared" si="3"/>
        <v>198.65</v>
      </c>
    </row>
    <row r="29" spans="1:17" s="3" customFormat="1" ht="14.25" customHeight="1">
      <c r="A29" s="21"/>
      <c r="B29" s="10" t="s">
        <v>33</v>
      </c>
      <c r="C29" s="13"/>
      <c r="D29" s="11">
        <v>202335</v>
      </c>
      <c r="E29" s="11">
        <f>F29+G29</f>
        <v>233.7</v>
      </c>
      <c r="F29" s="11">
        <f>I29</f>
        <v>35.05</v>
      </c>
      <c r="G29" s="11">
        <f>M29</f>
        <v>198.65</v>
      </c>
      <c r="H29" s="11">
        <f>I29+M29</f>
        <v>233.7</v>
      </c>
      <c r="I29" s="11">
        <f>J29+K29+L29</f>
        <v>35.05</v>
      </c>
      <c r="J29" s="11"/>
      <c r="K29" s="11"/>
      <c r="L29" s="11">
        <v>35.05</v>
      </c>
      <c r="M29" s="11">
        <f>N29+O29+P29+Q29</f>
        <v>198.65</v>
      </c>
      <c r="N29" s="11"/>
      <c r="O29" s="11"/>
      <c r="P29" s="11"/>
      <c r="Q29" s="11">
        <v>198.65</v>
      </c>
    </row>
    <row r="30" spans="1:17" s="3" customFormat="1" ht="14.25" customHeight="1">
      <c r="A30" s="21" t="s">
        <v>55</v>
      </c>
      <c r="B30" s="22" t="s">
        <v>29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</row>
    <row r="31" spans="1:17" s="3" customFormat="1" ht="14.25" customHeight="1">
      <c r="A31" s="21"/>
      <c r="B31" s="28" t="s">
        <v>38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s="3" customFormat="1" ht="14.25" customHeight="1">
      <c r="A32" s="21"/>
      <c r="B32" s="28" t="s">
        <v>39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s="3" customFormat="1" ht="14.25" customHeight="1">
      <c r="A33" s="21"/>
      <c r="B33" s="24" t="s">
        <v>40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s="3" customFormat="1" ht="14.25" customHeight="1">
      <c r="A34" s="21"/>
      <c r="B34" s="8" t="s">
        <v>19</v>
      </c>
      <c r="C34" s="12" t="s">
        <v>37</v>
      </c>
      <c r="D34" s="9">
        <f>D35</f>
        <v>1570741.27</v>
      </c>
      <c r="E34" s="9">
        <f aca="true" t="shared" si="4" ref="E34:Q34">E35</f>
        <v>1502262.78</v>
      </c>
      <c r="F34" s="9">
        <f t="shared" si="4"/>
        <v>410423.54</v>
      </c>
      <c r="G34" s="9">
        <f t="shared" si="4"/>
        <v>1091839.24</v>
      </c>
      <c r="H34" s="9">
        <f t="shared" si="4"/>
        <v>1502262.78</v>
      </c>
      <c r="I34" s="9">
        <f t="shared" si="4"/>
        <v>410423.54</v>
      </c>
      <c r="J34" s="9">
        <f t="shared" si="4"/>
        <v>0</v>
      </c>
      <c r="K34" s="9">
        <f t="shared" si="4"/>
        <v>0</v>
      </c>
      <c r="L34" s="9">
        <f t="shared" si="4"/>
        <v>410423.54</v>
      </c>
      <c r="M34" s="9">
        <f t="shared" si="4"/>
        <v>1091839.24</v>
      </c>
      <c r="N34" s="9">
        <f t="shared" si="4"/>
        <v>0</v>
      </c>
      <c r="O34" s="9">
        <f t="shared" si="4"/>
        <v>0</v>
      </c>
      <c r="P34" s="9">
        <f t="shared" si="4"/>
        <v>0</v>
      </c>
      <c r="Q34" s="9">
        <f t="shared" si="4"/>
        <v>1091839.24</v>
      </c>
    </row>
    <row r="35" spans="1:17" s="3" customFormat="1" ht="14.25" customHeight="1">
      <c r="A35" s="21"/>
      <c r="B35" s="10" t="s">
        <v>33</v>
      </c>
      <c r="C35" s="13"/>
      <c r="D35" s="11">
        <v>1570741.27</v>
      </c>
      <c r="E35" s="11">
        <f>F35+G35</f>
        <v>1502262.78</v>
      </c>
      <c r="F35" s="11">
        <f>I35</f>
        <v>410423.54</v>
      </c>
      <c r="G35" s="11">
        <f>M35</f>
        <v>1091839.24</v>
      </c>
      <c r="H35" s="11">
        <f>I35+M35</f>
        <v>1502262.78</v>
      </c>
      <c r="I35" s="11">
        <f>J35+K35+L35</f>
        <v>410423.54</v>
      </c>
      <c r="J35" s="11"/>
      <c r="K35" s="11"/>
      <c r="L35" s="11">
        <v>410423.54</v>
      </c>
      <c r="M35" s="11">
        <f>N35+O35+P35+Q35</f>
        <v>1091839.24</v>
      </c>
      <c r="N35" s="11"/>
      <c r="O35" s="11"/>
      <c r="P35" s="11"/>
      <c r="Q35" s="11">
        <v>1091839.24</v>
      </c>
    </row>
    <row r="36" spans="1:17" s="1" customFormat="1" ht="16.5" customHeight="1">
      <c r="A36" s="19" t="s">
        <v>4</v>
      </c>
      <c r="B36" s="15" t="s">
        <v>22</v>
      </c>
      <c r="C36" s="16"/>
      <c r="D36" s="17">
        <f>D41+D53+D47</f>
        <v>665610.59</v>
      </c>
      <c r="E36" s="17">
        <f aca="true" t="shared" si="5" ref="E36:Q36">E41+E53+E47</f>
        <v>515607.29</v>
      </c>
      <c r="F36" s="17">
        <f t="shared" si="5"/>
        <v>68672.79</v>
      </c>
      <c r="G36" s="17">
        <f t="shared" si="5"/>
        <v>446934.5</v>
      </c>
      <c r="H36" s="17">
        <f t="shared" si="5"/>
        <v>515607.29</v>
      </c>
      <c r="I36" s="17">
        <f t="shared" si="5"/>
        <v>68672.79</v>
      </c>
      <c r="J36" s="17">
        <f t="shared" si="5"/>
        <v>0</v>
      </c>
      <c r="K36" s="17">
        <f t="shared" si="5"/>
        <v>0</v>
      </c>
      <c r="L36" s="17">
        <f t="shared" si="5"/>
        <v>68672.79</v>
      </c>
      <c r="M36" s="17">
        <f t="shared" si="5"/>
        <v>446934.5</v>
      </c>
      <c r="N36" s="17">
        <f t="shared" si="5"/>
        <v>0</v>
      </c>
      <c r="O36" s="17">
        <f t="shared" si="5"/>
        <v>0</v>
      </c>
      <c r="P36" s="17">
        <f t="shared" si="5"/>
        <v>0</v>
      </c>
      <c r="Q36" s="17">
        <f t="shared" si="5"/>
        <v>446934.5</v>
      </c>
    </row>
    <row r="37" spans="1:17" s="1" customFormat="1" ht="16.5" customHeight="1">
      <c r="A37" s="21" t="s">
        <v>48</v>
      </c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s="1" customFormat="1" ht="16.5" customHeight="1">
      <c r="A38" s="21"/>
      <c r="B38" s="28" t="s">
        <v>42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s="1" customFormat="1" ht="16.5" customHeight="1">
      <c r="A39" s="21"/>
      <c r="B39" s="28" t="s">
        <v>41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s="1" customFormat="1" ht="16.5" customHeight="1">
      <c r="A40" s="21"/>
      <c r="B40" s="24" t="s">
        <v>43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s="1" customFormat="1" ht="16.5" customHeight="1">
      <c r="A41" s="21"/>
      <c r="B41" s="8" t="s">
        <v>19</v>
      </c>
      <c r="C41" s="12" t="s">
        <v>44</v>
      </c>
      <c r="D41" s="9">
        <f>D42</f>
        <v>141721.09</v>
      </c>
      <c r="E41" s="9">
        <f aca="true" t="shared" si="6" ref="E41:Q41">E42</f>
        <v>133941.42</v>
      </c>
      <c r="F41" s="9">
        <f t="shared" si="6"/>
        <v>11475.7</v>
      </c>
      <c r="G41" s="9">
        <f t="shared" si="6"/>
        <v>122465.72</v>
      </c>
      <c r="H41" s="9">
        <f t="shared" si="6"/>
        <v>133941.42</v>
      </c>
      <c r="I41" s="9">
        <f t="shared" si="6"/>
        <v>11475.7</v>
      </c>
      <c r="J41" s="9">
        <f t="shared" si="6"/>
        <v>0</v>
      </c>
      <c r="K41" s="9">
        <f t="shared" si="6"/>
        <v>0</v>
      </c>
      <c r="L41" s="9">
        <f t="shared" si="6"/>
        <v>11475.7</v>
      </c>
      <c r="M41" s="9">
        <f t="shared" si="6"/>
        <v>122465.72</v>
      </c>
      <c r="N41" s="9">
        <f t="shared" si="6"/>
        <v>0</v>
      </c>
      <c r="O41" s="9">
        <f t="shared" si="6"/>
        <v>0</v>
      </c>
      <c r="P41" s="9">
        <f t="shared" si="6"/>
        <v>0</v>
      </c>
      <c r="Q41" s="9">
        <f t="shared" si="6"/>
        <v>122465.72</v>
      </c>
    </row>
    <row r="42" spans="1:17" s="1" customFormat="1" ht="16.5" customHeight="1">
      <c r="A42" s="21"/>
      <c r="B42" s="10" t="s">
        <v>33</v>
      </c>
      <c r="C42" s="13"/>
      <c r="D42" s="11">
        <v>141721.09</v>
      </c>
      <c r="E42" s="11">
        <f>F42+G42</f>
        <v>133941.42</v>
      </c>
      <c r="F42" s="11">
        <f>I42</f>
        <v>11475.7</v>
      </c>
      <c r="G42" s="11">
        <f>M42</f>
        <v>122465.72</v>
      </c>
      <c r="H42" s="11">
        <f>I42+M42</f>
        <v>133941.42</v>
      </c>
      <c r="I42" s="11">
        <f>J42+K42+L42</f>
        <v>11475.7</v>
      </c>
      <c r="J42" s="11"/>
      <c r="K42" s="11"/>
      <c r="L42" s="11">
        <v>11475.7</v>
      </c>
      <c r="M42" s="11">
        <f>N42+O42+P42+Q42</f>
        <v>122465.72</v>
      </c>
      <c r="N42" s="11"/>
      <c r="O42" s="11"/>
      <c r="P42" s="11"/>
      <c r="Q42" s="11">
        <v>122465.72</v>
      </c>
    </row>
    <row r="43" spans="1:17" s="1" customFormat="1" ht="16.5" customHeight="1">
      <c r="A43" s="21" t="s">
        <v>49</v>
      </c>
      <c r="B43" s="22" t="s">
        <v>29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s="1" customFormat="1" ht="16.5" customHeight="1">
      <c r="A44" s="21"/>
      <c r="B44" s="23" t="s">
        <v>46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s="1" customFormat="1" ht="16.5" customHeight="1">
      <c r="A45" s="21"/>
      <c r="B45" s="23" t="s">
        <v>47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1:17" s="1" customFormat="1" ht="16.5" customHeight="1">
      <c r="A46" s="21"/>
      <c r="B46" s="24" t="s">
        <v>45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s="1" customFormat="1" ht="16.5" customHeight="1">
      <c r="A47" s="21"/>
      <c r="B47" s="8" t="s">
        <v>19</v>
      </c>
      <c r="C47" s="12" t="s">
        <v>44</v>
      </c>
      <c r="D47" s="9">
        <f>D48</f>
        <v>522687.5</v>
      </c>
      <c r="E47" s="9">
        <f aca="true" t="shared" si="7" ref="E47:Q47">E48</f>
        <v>381314.6</v>
      </c>
      <c r="F47" s="9">
        <f t="shared" si="7"/>
        <v>57197.09</v>
      </c>
      <c r="G47" s="9">
        <f t="shared" si="7"/>
        <v>324117.51</v>
      </c>
      <c r="H47" s="9">
        <f t="shared" si="7"/>
        <v>381314.6</v>
      </c>
      <c r="I47" s="9">
        <f t="shared" si="7"/>
        <v>57197.09</v>
      </c>
      <c r="J47" s="9">
        <f t="shared" si="7"/>
        <v>0</v>
      </c>
      <c r="K47" s="9">
        <f t="shared" si="7"/>
        <v>0</v>
      </c>
      <c r="L47" s="9">
        <f t="shared" si="7"/>
        <v>57197.09</v>
      </c>
      <c r="M47" s="9">
        <f t="shared" si="7"/>
        <v>324117.51</v>
      </c>
      <c r="N47" s="9">
        <f t="shared" si="7"/>
        <v>0</v>
      </c>
      <c r="O47" s="9">
        <f t="shared" si="7"/>
        <v>0</v>
      </c>
      <c r="P47" s="9">
        <f t="shared" si="7"/>
        <v>0</v>
      </c>
      <c r="Q47" s="9">
        <f t="shared" si="7"/>
        <v>324117.51</v>
      </c>
    </row>
    <row r="48" spans="1:17" s="1" customFormat="1" ht="16.5" customHeight="1">
      <c r="A48" s="21"/>
      <c r="B48" s="10" t="s">
        <v>33</v>
      </c>
      <c r="C48" s="13"/>
      <c r="D48" s="11">
        <v>522687.5</v>
      </c>
      <c r="E48" s="11">
        <f>F48+G48</f>
        <v>381314.6</v>
      </c>
      <c r="F48" s="11">
        <f>I48</f>
        <v>57197.09</v>
      </c>
      <c r="G48" s="11">
        <f>M48</f>
        <v>324117.51</v>
      </c>
      <c r="H48" s="11">
        <f>I48+M48</f>
        <v>381314.6</v>
      </c>
      <c r="I48" s="11">
        <f>J48+K48+L48</f>
        <v>57197.09</v>
      </c>
      <c r="J48" s="11"/>
      <c r="K48" s="11"/>
      <c r="L48" s="11">
        <v>57197.09</v>
      </c>
      <c r="M48" s="11">
        <f>N48+O48+P48+Q48</f>
        <v>324117.51</v>
      </c>
      <c r="N48" s="11"/>
      <c r="O48" s="11"/>
      <c r="P48" s="11"/>
      <c r="Q48" s="11">
        <v>324117.51</v>
      </c>
    </row>
    <row r="49" spans="1:17" s="1" customFormat="1" ht="16.5" customHeight="1">
      <c r="A49" s="21" t="s">
        <v>50</v>
      </c>
      <c r="B49" s="22" t="s">
        <v>51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</row>
    <row r="50" spans="1:17" s="1" customFormat="1" ht="16.5" customHeight="1">
      <c r="A50" s="21"/>
      <c r="B50" s="23" t="s">
        <v>52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1:17" s="1" customFormat="1" ht="16.5" customHeight="1">
      <c r="A51" s="21"/>
      <c r="B51" s="23" t="s">
        <v>53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s="1" customFormat="1" ht="16.5" customHeight="1">
      <c r="A52" s="21"/>
      <c r="B52" s="24" t="s">
        <v>54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s="1" customFormat="1" ht="16.5" customHeight="1">
      <c r="A53" s="21"/>
      <c r="B53" s="8" t="s">
        <v>19</v>
      </c>
      <c r="C53" s="12" t="s">
        <v>44</v>
      </c>
      <c r="D53" s="9">
        <f>D54</f>
        <v>1202</v>
      </c>
      <c r="E53" s="9">
        <f aca="true" t="shared" si="8" ref="E53:Q53">E54</f>
        <v>351.27</v>
      </c>
      <c r="F53" s="9">
        <f t="shared" si="8"/>
        <v>0</v>
      </c>
      <c r="G53" s="9">
        <f t="shared" si="8"/>
        <v>351.27</v>
      </c>
      <c r="H53" s="9">
        <f t="shared" si="8"/>
        <v>351.27</v>
      </c>
      <c r="I53" s="9">
        <f t="shared" si="8"/>
        <v>0</v>
      </c>
      <c r="J53" s="9">
        <f t="shared" si="8"/>
        <v>0</v>
      </c>
      <c r="K53" s="9">
        <f t="shared" si="8"/>
        <v>0</v>
      </c>
      <c r="L53" s="9">
        <f t="shared" si="8"/>
        <v>0</v>
      </c>
      <c r="M53" s="9">
        <f t="shared" si="8"/>
        <v>351.27</v>
      </c>
      <c r="N53" s="9">
        <f t="shared" si="8"/>
        <v>0</v>
      </c>
      <c r="O53" s="9">
        <f t="shared" si="8"/>
        <v>0</v>
      </c>
      <c r="P53" s="9">
        <f t="shared" si="8"/>
        <v>0</v>
      </c>
      <c r="Q53" s="9">
        <f t="shared" si="8"/>
        <v>351.27</v>
      </c>
    </row>
    <row r="54" spans="1:17" s="1" customFormat="1" ht="16.5" customHeight="1">
      <c r="A54" s="21"/>
      <c r="B54" s="10" t="s">
        <v>33</v>
      </c>
      <c r="C54" s="13"/>
      <c r="D54" s="11">
        <v>1202</v>
      </c>
      <c r="E54" s="11">
        <f>F54+G54</f>
        <v>351.27</v>
      </c>
      <c r="F54" s="11">
        <f>I54</f>
        <v>0</v>
      </c>
      <c r="G54" s="11">
        <f>M54</f>
        <v>351.27</v>
      </c>
      <c r="H54" s="11">
        <f>I54+M54</f>
        <v>351.27</v>
      </c>
      <c r="I54" s="11">
        <f>J54+K54+L54</f>
        <v>0</v>
      </c>
      <c r="J54" s="11"/>
      <c r="K54" s="11"/>
      <c r="L54" s="11">
        <v>0</v>
      </c>
      <c r="M54" s="11">
        <f>N54+O54+P54+Q54</f>
        <v>351.27</v>
      </c>
      <c r="N54" s="11"/>
      <c r="O54" s="11"/>
      <c r="P54" s="11"/>
      <c r="Q54" s="11">
        <v>351.27</v>
      </c>
    </row>
    <row r="55" spans="1:17" ht="18" customHeight="1">
      <c r="A55" s="36" t="s">
        <v>0</v>
      </c>
      <c r="B55" s="36"/>
      <c r="C55" s="36"/>
      <c r="D55" s="20">
        <f>D11+D36</f>
        <v>3668299.21</v>
      </c>
      <c r="E55" s="20">
        <f aca="true" t="shared" si="9" ref="E55:Q55">E11+E36</f>
        <v>3242235.79</v>
      </c>
      <c r="F55" s="20">
        <f t="shared" si="9"/>
        <v>1003885.8600000001</v>
      </c>
      <c r="G55" s="20">
        <f t="shared" si="9"/>
        <v>2238349.93</v>
      </c>
      <c r="H55" s="20">
        <f t="shared" si="9"/>
        <v>3242235.79</v>
      </c>
      <c r="I55" s="20">
        <f t="shared" si="9"/>
        <v>1003885.8600000001</v>
      </c>
      <c r="J55" s="20">
        <f t="shared" si="9"/>
        <v>0</v>
      </c>
      <c r="K55" s="20">
        <f t="shared" si="9"/>
        <v>0</v>
      </c>
      <c r="L55" s="20">
        <f t="shared" si="9"/>
        <v>1003885.8600000001</v>
      </c>
      <c r="M55" s="20">
        <f t="shared" si="9"/>
        <v>2238349.93</v>
      </c>
      <c r="N55" s="20">
        <f t="shared" si="9"/>
        <v>0</v>
      </c>
      <c r="O55" s="20">
        <f t="shared" si="9"/>
        <v>0</v>
      </c>
      <c r="P55" s="20">
        <f t="shared" si="9"/>
        <v>0</v>
      </c>
      <c r="Q55" s="20">
        <f t="shared" si="9"/>
        <v>2238349.93</v>
      </c>
    </row>
    <row r="56" spans="1:17" ht="12.75" customHeight="1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ht="12.75">
      <c r="A57" s="6"/>
    </row>
    <row r="58" spans="1:17" ht="12.75">
      <c r="A58" s="6"/>
      <c r="O58" s="26"/>
      <c r="P58" s="26"/>
      <c r="Q58" s="26"/>
    </row>
    <row r="59" ht="12.75">
      <c r="A59" s="6"/>
    </row>
    <row r="60" spans="1:17" ht="12.75">
      <c r="A60" s="6"/>
      <c r="O60" s="26"/>
      <c r="P60" s="26"/>
      <c r="Q60" s="2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</sheetData>
  <sheetProtection/>
  <mergeCells count="58">
    <mergeCell ref="A17:A23"/>
    <mergeCell ref="B17:Q17"/>
    <mergeCell ref="B18:Q18"/>
    <mergeCell ref="B19:Q19"/>
    <mergeCell ref="B20:Q20"/>
    <mergeCell ref="B21:Q21"/>
    <mergeCell ref="A30:A35"/>
    <mergeCell ref="B30:Q30"/>
    <mergeCell ref="B31:Q31"/>
    <mergeCell ref="B32:Q32"/>
    <mergeCell ref="B33:Q33"/>
    <mergeCell ref="A37:A42"/>
    <mergeCell ref="A55:C55"/>
    <mergeCell ref="A4:A9"/>
    <mergeCell ref="F5:F9"/>
    <mergeCell ref="B4:B9"/>
    <mergeCell ref="N8:Q8"/>
    <mergeCell ref="M8:M9"/>
    <mergeCell ref="B13:Q13"/>
    <mergeCell ref="B25:Q25"/>
    <mergeCell ref="B24:Q24"/>
    <mergeCell ref="B27:Q27"/>
    <mergeCell ref="A2:Q2"/>
    <mergeCell ref="F4:G4"/>
    <mergeCell ref="I6:Q6"/>
    <mergeCell ref="H5:Q5"/>
    <mergeCell ref="C4:C9"/>
    <mergeCell ref="A24:A29"/>
    <mergeCell ref="A12:A16"/>
    <mergeCell ref="B26:Q26"/>
    <mergeCell ref="I7:L7"/>
    <mergeCell ref="B12:Q12"/>
    <mergeCell ref="B14:Q14"/>
    <mergeCell ref="D4:D9"/>
    <mergeCell ref="H4:Q4"/>
    <mergeCell ref="J8:L8"/>
    <mergeCell ref="M7:Q7"/>
    <mergeCell ref="E4:E9"/>
    <mergeCell ref="A1:Q1"/>
    <mergeCell ref="O60:Q60"/>
    <mergeCell ref="O58:Q58"/>
    <mergeCell ref="G5:G9"/>
    <mergeCell ref="H6:H9"/>
    <mergeCell ref="I8:I9"/>
    <mergeCell ref="B37:Q37"/>
    <mergeCell ref="B38:Q38"/>
    <mergeCell ref="B39:Q39"/>
    <mergeCell ref="B40:Q40"/>
    <mergeCell ref="A49:A54"/>
    <mergeCell ref="B49:Q49"/>
    <mergeCell ref="B50:Q50"/>
    <mergeCell ref="B51:Q51"/>
    <mergeCell ref="B52:Q52"/>
    <mergeCell ref="A43:A48"/>
    <mergeCell ref="B43:Q43"/>
    <mergeCell ref="B44:Q44"/>
    <mergeCell ref="B45:Q45"/>
    <mergeCell ref="B46:Q46"/>
  </mergeCells>
  <printOptions horizontalCentered="1"/>
  <pageMargins left="0" right="0" top="0.984251968503937" bottom="0.984251968503937" header="0.5118110236220472" footer="0.5118110236220472"/>
  <pageSetup fitToHeight="3" fitToWidth="1" horizontalDpi="600" verticalDpi="600" orientation="landscape" paperSize="9" scale="64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2018-03-15T10:49:39Z</cp:lastPrinted>
  <dcterms:created xsi:type="dcterms:W3CDTF">2002-03-22T09:59:04Z</dcterms:created>
  <dcterms:modified xsi:type="dcterms:W3CDTF">2018-03-15T10:59:27Z</dcterms:modified>
  <cp:category/>
  <cp:version/>
  <cp:contentType/>
  <cp:contentStatus/>
</cp:coreProperties>
</file>