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976" activeTab="0"/>
  </bookViews>
  <sheets>
    <sheet name="Z7" sheetId="1" r:id="rId1"/>
  </sheets>
  <definedNames>
    <definedName name="_xlnm.Print_Area" localSheetId="0">'Z7'!$A$1:$K$74</definedName>
    <definedName name="_xlnm.Print_Titles" localSheetId="0">'Z7'!$4:$7</definedName>
  </definedNames>
  <calcPr fullCalcOnLoad="1"/>
</workbook>
</file>

<file path=xl/sharedStrings.xml><?xml version="1.0" encoding="utf-8"?>
<sst xmlns="http://schemas.openxmlformats.org/spreadsheetml/2006/main" count="89" uniqueCount="63">
  <si>
    <t>Rehabilitacja zawodowa i społeczna</t>
  </si>
  <si>
    <t xml:space="preserve">                                                </t>
  </si>
  <si>
    <t>Pochodne od wynagrodzerń</t>
  </si>
  <si>
    <t>dotacje</t>
  </si>
  <si>
    <t>Wydatki  inwestycyjne jednostek budżetowych</t>
  </si>
  <si>
    <t>Świadczenia społeczne</t>
  </si>
  <si>
    <t>Klasyfikacja</t>
  </si>
  <si>
    <t>Nazwa</t>
  </si>
  <si>
    <t>Dział</t>
  </si>
  <si>
    <t>Rozdział</t>
  </si>
  <si>
    <t>Rodziny zastępcze</t>
  </si>
  <si>
    <t>w tym:</t>
  </si>
  <si>
    <t>Kultura i ochrona dziedzictwa narodowego</t>
  </si>
  <si>
    <t>Dochody ogółem</t>
  </si>
  <si>
    <t>z tego</t>
  </si>
  <si>
    <t>RAZEM UMOWY I POROZUMIENIA</t>
  </si>
  <si>
    <t>Wynagrodzenia bezosobowe</t>
  </si>
  <si>
    <t>Wydatki bieżące</t>
  </si>
  <si>
    <t>Wydatki majątkowe</t>
  </si>
  <si>
    <t>Urzędy marszałkowskie</t>
  </si>
  <si>
    <t>Drogi publiczne powiatowe</t>
  </si>
  <si>
    <t>§</t>
  </si>
  <si>
    <t>Zakup środków żywności</t>
  </si>
  <si>
    <t>Wynagrodzenia  osobowe pracowników</t>
  </si>
  <si>
    <t>Składki na ubezpieczenia społeczne</t>
  </si>
  <si>
    <t>UMOWY i POROZUMIENIA</t>
  </si>
  <si>
    <t>Wydatki ogółem            (7+11)</t>
  </si>
  <si>
    <t xml:space="preserve">                                                                                       </t>
  </si>
  <si>
    <t>Zakup materiałów i wyposażenia</t>
  </si>
  <si>
    <t>600</t>
  </si>
  <si>
    <t>60014</t>
  </si>
  <si>
    <t>Pozostała działalność</t>
  </si>
  <si>
    <t>Zakup energii</t>
  </si>
  <si>
    <t>Zakup usług pozostałych</t>
  </si>
  <si>
    <t>Wynagrodzenia</t>
  </si>
  <si>
    <t>Dotacje celowe otrzymane z powiatu na zadania bieżące realizowane na podstawie porozumień (umów) między jednostkami samorządu terytorialnego</t>
  </si>
  <si>
    <t>Dotacje celowe otrzymane z gminy na zadania bieżące realizowane na podstawie porozumień (umów) między jednostkami samorządu terytorialnego</t>
  </si>
  <si>
    <t xml:space="preserve">Dotacje celowe przekazane gminie na zadania bieżące realizowane na podstawie porozumień (umóww) między jednostkami samorządu terytorialnego </t>
  </si>
  <si>
    <t xml:space="preserve">Dotacje celowe przekazane dla powiatu na zadania bieżące realizowane na podstawie porozumień (umóww) między jednostkami samorządu terytorialnego </t>
  </si>
  <si>
    <t>Zadania w zakresie upowszechniania turystyki</t>
  </si>
  <si>
    <t>Dodatkowe wynagrodzenie roczne</t>
  </si>
  <si>
    <t>Opłaty na rzecz budżetów jednostek samorządu terytorialnego</t>
  </si>
  <si>
    <t>Biblioteki pedagogiczne</t>
  </si>
  <si>
    <t>Dotacja celowa otrzymana z tytułu pomocy finansowej udzielanej między jst na dofinansowanie własnych zadań bieżących</t>
  </si>
  <si>
    <t>Dotacja celowa otrzymana z tytułu pomocy finansowej udzielanej między jst na dofinansowanie własnych zadań inwestycyjnych i zakupów inwestycyjnych</t>
  </si>
  <si>
    <t>Wynagrodzenia osobowe pracowników</t>
  </si>
  <si>
    <t>Składki na Fundusz Pracy</t>
  </si>
  <si>
    <t>Podróże służbowe krajowe</t>
  </si>
  <si>
    <t>Odpisy na zakładowy fundusz świadczeń socjalnych</t>
  </si>
  <si>
    <t>Szkolenia pracowników niebędących członkami korpusu służby cywilnej</t>
  </si>
  <si>
    <t>Dotacja celowa na pomoc finansową udzielaną między jst na dofinansowanie własnych zadań bieżących</t>
  </si>
  <si>
    <t>Dotacja celowa na pomoc finansową udzielaną między jst na dofinansowanie własnych zadań inwestycyjnych i zakupów inwestycyjnych</t>
  </si>
  <si>
    <t>Dochody i wydatki związane z realizacją zadań  realizowanych na podstwaie umów (porozumień) z jednostkami samorządu terytorialnego w 2017 roku</t>
  </si>
  <si>
    <t>60016</t>
  </si>
  <si>
    <t>Drogi publiczne gminne</t>
  </si>
  <si>
    <t>Działalność placówek opiekuńczo-wychowawczych</t>
  </si>
  <si>
    <t>Promocja jednostek samorządu terytorialnego</t>
  </si>
  <si>
    <t>Dotacje celowe przekazane dla gminy na zadania bieżące realizowane na podstawie porozumień (umów) między jednostkami samorządu terytorialnego</t>
  </si>
  <si>
    <t>Zakup usług remontowych</t>
  </si>
  <si>
    <t>60078</t>
  </si>
  <si>
    <t>Usuwanie skutków klęsk żywiołowych</t>
  </si>
  <si>
    <t>Zakup środków dydaktycznych i książek</t>
  </si>
  <si>
    <r>
      <t xml:space="preserve">Załącznik </t>
    </r>
    <r>
      <rPr>
        <b/>
        <sz val="8"/>
        <rFont val="Arial CE"/>
        <family val="0"/>
      </rPr>
      <t>Nr 7</t>
    </r>
    <r>
      <rPr>
        <sz val="8"/>
        <rFont val="Arial CE"/>
        <family val="2"/>
      </rPr>
      <t xml:space="preserve"> do uchwały Rady Powiatu w Olecku </t>
    </r>
    <r>
      <rPr>
        <b/>
        <sz val="8"/>
        <rFont val="Arial CE"/>
        <family val="0"/>
      </rPr>
      <t>Nr XXXIII/ 206 /2017</t>
    </r>
    <r>
      <rPr>
        <sz val="8"/>
        <rFont val="Arial CE"/>
        <family val="2"/>
      </rPr>
      <t xml:space="preserve"> z dnia </t>
    </r>
    <r>
      <rPr>
        <b/>
        <sz val="8"/>
        <rFont val="Arial CE"/>
        <family val="0"/>
      </rPr>
      <t>26 października 2017 roku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</si>
</sst>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€-2]\ #,##0.00_);[Red]\([$€-2]\ #,##0.00\)"/>
  </numFmts>
  <fonts count="2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7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0" fillId="24" borderId="0" xfId="0" applyFill="1" applyAlignment="1">
      <alignment/>
    </xf>
    <xf numFmtId="0" fontId="4" fillId="0" borderId="0" xfId="0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49" fontId="4" fillId="25" borderId="10" xfId="0" applyNumberFormat="1" applyFont="1" applyFill="1" applyBorder="1" applyAlignment="1">
      <alignment wrapText="1"/>
    </xf>
    <xf numFmtId="0" fontId="7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7" fillId="24" borderId="0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 vertical="center"/>
    </xf>
    <xf numFmtId="0" fontId="0" fillId="24" borderId="0" xfId="0" applyFill="1" applyBorder="1" applyAlignment="1">
      <alignment horizontal="center"/>
    </xf>
    <xf numFmtId="0" fontId="0" fillId="24" borderId="0" xfId="0" applyFont="1" applyFill="1" applyAlignment="1">
      <alignment horizontal="left"/>
    </xf>
    <xf numFmtId="0" fontId="0" fillId="24" borderId="0" xfId="0" applyFont="1" applyFill="1" applyAlignment="1">
      <alignment/>
    </xf>
    <xf numFmtId="0" fontId="0" fillId="0" borderId="11" xfId="0" applyFont="1" applyBorder="1" applyAlignment="1">
      <alignment horizontal="center"/>
    </xf>
    <xf numFmtId="49" fontId="4" fillId="25" borderId="10" xfId="0" applyNumberFormat="1" applyFont="1" applyFill="1" applyBorder="1" applyAlignment="1">
      <alignment wrapText="1"/>
    </xf>
    <xf numFmtId="0" fontId="4" fillId="25" borderId="10" xfId="0" applyFont="1" applyFill="1" applyBorder="1" applyAlignment="1">
      <alignment/>
    </xf>
    <xf numFmtId="0" fontId="4" fillId="25" borderId="10" xfId="0" applyFont="1" applyFill="1" applyBorder="1" applyAlignment="1">
      <alignment horizontal="center"/>
    </xf>
    <xf numFmtId="0" fontId="4" fillId="25" borderId="10" xfId="0" applyFont="1" applyFill="1" applyBorder="1" applyAlignment="1">
      <alignment horizontal="right"/>
    </xf>
    <xf numFmtId="0" fontId="4" fillId="25" borderId="10" xfId="0" applyFont="1" applyFill="1" applyBorder="1" applyAlignment="1">
      <alignment horizontal="center"/>
    </xf>
    <xf numFmtId="49" fontId="4" fillId="25" borderId="10" xfId="0" applyNumberFormat="1" applyFont="1" applyFill="1" applyBorder="1" applyAlignment="1">
      <alignment horizontal="left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49" fontId="7" fillId="0" borderId="10" xfId="0" applyNumberFormat="1" applyFont="1" applyBorder="1" applyAlignment="1">
      <alignment wrapText="1"/>
    </xf>
    <xf numFmtId="0" fontId="6" fillId="26" borderId="10" xfId="0" applyFont="1" applyFill="1" applyBorder="1" applyAlignment="1">
      <alignment horizontal="center"/>
    </xf>
    <xf numFmtId="0" fontId="8" fillId="26" borderId="10" xfId="0" applyFont="1" applyFill="1" applyBorder="1" applyAlignment="1">
      <alignment horizontal="center" vertical="center"/>
    </xf>
    <xf numFmtId="0" fontId="8" fillId="26" borderId="10" xfId="0" applyFont="1" applyFill="1" applyBorder="1" applyAlignment="1">
      <alignment horizontal="center" vertical="center" wrapText="1"/>
    </xf>
    <xf numFmtId="0" fontId="6" fillId="26" borderId="11" xfId="0" applyFont="1" applyFill="1" applyBorder="1" applyAlignment="1">
      <alignment horizontal="center"/>
    </xf>
    <xf numFmtId="0" fontId="4" fillId="25" borderId="11" xfId="0" applyFont="1" applyFill="1" applyBorder="1" applyAlignment="1">
      <alignment horizontal="center"/>
    </xf>
    <xf numFmtId="0" fontId="4" fillId="25" borderId="11" xfId="0" applyFont="1" applyFill="1" applyBorder="1" applyAlignment="1">
      <alignment horizontal="center"/>
    </xf>
    <xf numFmtId="0" fontId="4" fillId="25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4" fontId="4" fillId="25" borderId="10" xfId="0" applyNumberFormat="1" applyFont="1" applyFill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4" fontId="5" fillId="0" borderId="12" xfId="0" applyNumberFormat="1" applyFont="1" applyBorder="1" applyAlignment="1">
      <alignment horizontal="right"/>
    </xf>
    <xf numFmtId="4" fontId="4" fillId="25" borderId="12" xfId="0" applyNumberFormat="1" applyFont="1" applyFill="1" applyBorder="1" applyAlignment="1">
      <alignment horizontal="right"/>
    </xf>
    <xf numFmtId="0" fontId="7" fillId="0" borderId="10" xfId="0" applyFont="1" applyBorder="1" applyAlignment="1">
      <alignment horizontal="center" wrapText="1"/>
    </xf>
    <xf numFmtId="0" fontId="7" fillId="10" borderId="10" xfId="0" applyFont="1" applyFill="1" applyBorder="1" applyAlignment="1">
      <alignment horizontal="center"/>
    </xf>
    <xf numFmtId="0" fontId="3" fillId="10" borderId="10" xfId="0" applyFont="1" applyFill="1" applyBorder="1" applyAlignment="1">
      <alignment horizontal="center"/>
    </xf>
    <xf numFmtId="4" fontId="4" fillId="10" borderId="10" xfId="0" applyNumberFormat="1" applyFont="1" applyFill="1" applyBorder="1" applyAlignment="1">
      <alignment horizontal="right"/>
    </xf>
    <xf numFmtId="49" fontId="4" fillId="25" borderId="10" xfId="0" applyNumberFormat="1" applyFont="1" applyFill="1" applyBorder="1" applyAlignment="1">
      <alignment horizontal="center"/>
    </xf>
    <xf numFmtId="0" fontId="4" fillId="25" borderId="10" xfId="0" applyFont="1" applyFill="1" applyBorder="1" applyAlignment="1">
      <alignment horizontal="left" wrapText="1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10" borderId="11" xfId="0" applyFont="1" applyFill="1" applyBorder="1" applyAlignment="1">
      <alignment horizontal="center"/>
    </xf>
    <xf numFmtId="49" fontId="4" fillId="25" borderId="11" xfId="0" applyNumberFormat="1" applyFont="1" applyFill="1" applyBorder="1" applyAlignment="1">
      <alignment horizontal="center"/>
    </xf>
    <xf numFmtId="0" fontId="3" fillId="10" borderId="13" xfId="0" applyFont="1" applyFill="1" applyBorder="1" applyAlignment="1">
      <alignment/>
    </xf>
    <xf numFmtId="0" fontId="3" fillId="10" borderId="14" xfId="0" applyFont="1" applyFill="1" applyBorder="1" applyAlignment="1">
      <alignment/>
    </xf>
    <xf numFmtId="0" fontId="3" fillId="10" borderId="14" xfId="0" applyFont="1" applyFill="1" applyBorder="1" applyAlignment="1">
      <alignment horizontal="center"/>
    </xf>
    <xf numFmtId="49" fontId="4" fillId="10" borderId="14" xfId="0" applyNumberFormat="1" applyFont="1" applyFill="1" applyBorder="1" applyAlignment="1">
      <alignment wrapText="1"/>
    </xf>
    <xf numFmtId="4" fontId="4" fillId="10" borderId="14" xfId="0" applyNumberFormat="1" applyFont="1" applyFill="1" applyBorder="1" applyAlignment="1">
      <alignment horizontal="right"/>
    </xf>
    <xf numFmtId="4" fontId="4" fillId="10" borderId="15" xfId="0" applyNumberFormat="1" applyFont="1" applyFill="1" applyBorder="1" applyAlignment="1">
      <alignment horizontal="right"/>
    </xf>
    <xf numFmtId="0" fontId="4" fillId="24" borderId="11" xfId="0" applyFont="1" applyFill="1" applyBorder="1" applyAlignment="1">
      <alignment horizontal="center"/>
    </xf>
    <xf numFmtId="0" fontId="4" fillId="24" borderId="10" xfId="0" applyFont="1" applyFill="1" applyBorder="1" applyAlignment="1">
      <alignment horizontal="center"/>
    </xf>
    <xf numFmtId="4" fontId="4" fillId="24" borderId="10" xfId="0" applyNumberFormat="1" applyFont="1" applyFill="1" applyBorder="1" applyAlignment="1">
      <alignment horizontal="right"/>
    </xf>
    <xf numFmtId="4" fontId="4" fillId="24" borderId="12" xfId="0" applyNumberFormat="1" applyFont="1" applyFill="1" applyBorder="1" applyAlignment="1">
      <alignment horizontal="right"/>
    </xf>
    <xf numFmtId="4" fontId="5" fillId="24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wrapText="1"/>
    </xf>
    <xf numFmtId="49" fontId="4" fillId="24" borderId="11" xfId="0" applyNumberFormat="1" applyFont="1" applyFill="1" applyBorder="1" applyAlignment="1">
      <alignment horizontal="center"/>
    </xf>
    <xf numFmtId="49" fontId="4" fillId="24" borderId="10" xfId="0" applyNumberFormat="1" applyFont="1" applyFill="1" applyBorder="1" applyAlignment="1">
      <alignment horizontal="center"/>
    </xf>
    <xf numFmtId="4" fontId="5" fillId="24" borderId="12" xfId="0" applyNumberFormat="1" applyFont="1" applyFill="1" applyBorder="1" applyAlignment="1">
      <alignment horizontal="right"/>
    </xf>
    <xf numFmtId="0" fontId="7" fillId="0" borderId="10" xfId="0" applyFont="1" applyBorder="1" applyAlignment="1">
      <alignment horizontal="left" wrapText="1"/>
    </xf>
    <xf numFmtId="0" fontId="7" fillId="0" borderId="0" xfId="0" applyFont="1" applyAlignment="1">
      <alignment horizontal="right" vertical="top" wrapText="1"/>
    </xf>
    <xf numFmtId="0" fontId="4" fillId="0" borderId="0" xfId="0" applyFont="1" applyBorder="1" applyAlignment="1">
      <alignment horizontal="center" wrapText="1"/>
    </xf>
    <xf numFmtId="0" fontId="3" fillId="26" borderId="16" xfId="0" applyFont="1" applyFill="1" applyBorder="1" applyAlignment="1">
      <alignment horizontal="center"/>
    </xf>
    <xf numFmtId="0" fontId="3" fillId="26" borderId="17" xfId="0" applyFont="1" applyFill="1" applyBorder="1" applyAlignment="1">
      <alignment horizontal="center"/>
    </xf>
    <xf numFmtId="0" fontId="3" fillId="26" borderId="11" xfId="0" applyFont="1" applyFill="1" applyBorder="1" applyAlignment="1">
      <alignment horizontal="center"/>
    </xf>
    <xf numFmtId="0" fontId="3" fillId="26" borderId="10" xfId="0" applyFont="1" applyFill="1" applyBorder="1" applyAlignment="1">
      <alignment horizontal="center"/>
    </xf>
    <xf numFmtId="0" fontId="6" fillId="26" borderId="17" xfId="0" applyFont="1" applyFill="1" applyBorder="1" applyAlignment="1">
      <alignment horizontal="center" vertical="center" wrapText="1"/>
    </xf>
    <xf numFmtId="0" fontId="6" fillId="26" borderId="10" xfId="0" applyFont="1" applyFill="1" applyBorder="1" applyAlignment="1">
      <alignment horizontal="center" vertical="center" wrapText="1"/>
    </xf>
    <xf numFmtId="0" fontId="6" fillId="26" borderId="10" xfId="0" applyFont="1" applyFill="1" applyBorder="1" applyAlignment="1">
      <alignment horizontal="center" vertical="center"/>
    </xf>
    <xf numFmtId="0" fontId="6" fillId="26" borderId="17" xfId="0" applyFont="1" applyFill="1" applyBorder="1" applyAlignment="1">
      <alignment horizontal="center" vertical="center"/>
    </xf>
    <xf numFmtId="0" fontId="6" fillId="26" borderId="18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6" fillId="26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view="pageBreakPreview" zoomScale="60" zoomScalePageLayoutView="0" workbookViewId="0" topLeftCell="A1">
      <selection activeCell="C1" sqref="C1:K1"/>
    </sheetView>
  </sheetViews>
  <sheetFormatPr defaultColWidth="9.00390625" defaultRowHeight="12.75"/>
  <cols>
    <col min="1" max="1" width="4.875" style="0" customWidth="1"/>
    <col min="2" max="2" width="7.00390625" style="0" customWidth="1"/>
    <col min="3" max="3" width="7.125" style="0" customWidth="1"/>
    <col min="4" max="4" width="43.50390625" style="0" customWidth="1"/>
    <col min="5" max="5" width="12.625" style="0" customWidth="1"/>
    <col min="6" max="6" width="11.625" style="0" customWidth="1"/>
    <col min="7" max="7" width="12.50390625" style="0" customWidth="1"/>
    <col min="8" max="8" width="11.50390625" style="0" customWidth="1"/>
    <col min="9" max="9" width="11.625" style="0" customWidth="1"/>
    <col min="10" max="10" width="11.125" style="0" customWidth="1"/>
    <col min="11" max="11" width="12.125" style="0" customWidth="1"/>
    <col min="12" max="12" width="17.00390625" style="0" customWidth="1"/>
  </cols>
  <sheetData>
    <row r="1" spans="3:12" ht="12" customHeight="1">
      <c r="C1" s="78" t="s">
        <v>62</v>
      </c>
      <c r="D1" s="78"/>
      <c r="E1" s="78"/>
      <c r="F1" s="78"/>
      <c r="G1" s="78"/>
      <c r="H1" s="78"/>
      <c r="I1" s="78"/>
      <c r="J1" s="78"/>
      <c r="K1" s="78"/>
      <c r="L1" s="18"/>
    </row>
    <row r="2" spans="1:12" ht="14.25" customHeight="1">
      <c r="A2" s="79" t="s">
        <v>52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15"/>
    </row>
    <row r="3" spans="1:12" ht="10.5" customHeight="1" thickBo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ht="12" customHeight="1">
      <c r="A4" s="80" t="s">
        <v>6</v>
      </c>
      <c r="B4" s="81"/>
      <c r="C4" s="81"/>
      <c r="D4" s="87" t="s">
        <v>7</v>
      </c>
      <c r="E4" s="84" t="s">
        <v>13</v>
      </c>
      <c r="F4" s="84" t="s">
        <v>26</v>
      </c>
      <c r="G4" s="87" t="s">
        <v>14</v>
      </c>
      <c r="H4" s="87"/>
      <c r="I4" s="87"/>
      <c r="J4" s="87"/>
      <c r="K4" s="88"/>
      <c r="L4" s="8"/>
    </row>
    <row r="5" spans="1:13" ht="12" customHeight="1">
      <c r="A5" s="82"/>
      <c r="B5" s="83"/>
      <c r="C5" s="83"/>
      <c r="D5" s="86"/>
      <c r="E5" s="85"/>
      <c r="F5" s="85"/>
      <c r="G5" s="85" t="s">
        <v>17</v>
      </c>
      <c r="H5" s="86" t="s">
        <v>11</v>
      </c>
      <c r="I5" s="86"/>
      <c r="J5" s="86"/>
      <c r="K5" s="92" t="s">
        <v>18</v>
      </c>
      <c r="L5" s="26"/>
      <c r="M5" s="14"/>
    </row>
    <row r="6" spans="1:13" ht="23.25" customHeight="1">
      <c r="A6" s="43" t="s">
        <v>8</v>
      </c>
      <c r="B6" s="40" t="s">
        <v>9</v>
      </c>
      <c r="C6" s="40" t="s">
        <v>21</v>
      </c>
      <c r="D6" s="86"/>
      <c r="E6" s="85"/>
      <c r="F6" s="85"/>
      <c r="G6" s="85"/>
      <c r="H6" s="41" t="s">
        <v>34</v>
      </c>
      <c r="I6" s="42" t="s">
        <v>2</v>
      </c>
      <c r="J6" s="41" t="s">
        <v>3</v>
      </c>
      <c r="K6" s="92"/>
      <c r="L6" s="26"/>
      <c r="M6" s="14"/>
    </row>
    <row r="7" spans="1:13" ht="11.25" customHeight="1">
      <c r="A7" s="58">
        <v>1</v>
      </c>
      <c r="B7" s="9">
        <v>2</v>
      </c>
      <c r="C7" s="9">
        <v>3</v>
      </c>
      <c r="D7" s="9">
        <v>4</v>
      </c>
      <c r="E7" s="52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59">
        <v>11</v>
      </c>
      <c r="L7" s="23"/>
      <c r="M7" s="14"/>
    </row>
    <row r="8" spans="1:13" ht="21.75" customHeight="1">
      <c r="A8" s="60"/>
      <c r="B8" s="53"/>
      <c r="C8" s="53"/>
      <c r="D8" s="54" t="s">
        <v>25</v>
      </c>
      <c r="E8" s="55">
        <f>E9+E16+E18+E20+E22+E25+E30+E38+E40+E43+E45+E54+E68+E70</f>
        <v>4062663.4899999998</v>
      </c>
      <c r="F8" s="55">
        <f aca="true" t="shared" si="0" ref="F8:K8">F9+F16+F18+F20+F22+F25+F30+F38+F40+F43+F45+F54+F68+F70</f>
        <v>5696194.77</v>
      </c>
      <c r="G8" s="55">
        <f t="shared" si="0"/>
        <v>2579418.18</v>
      </c>
      <c r="H8" s="55">
        <f t="shared" si="0"/>
        <v>1265160.1099999999</v>
      </c>
      <c r="I8" s="55">
        <f t="shared" si="0"/>
        <v>115148.19</v>
      </c>
      <c r="J8" s="55">
        <f t="shared" si="0"/>
        <v>177166</v>
      </c>
      <c r="K8" s="55">
        <f t="shared" si="0"/>
        <v>3116776.5899999994</v>
      </c>
      <c r="L8" s="24"/>
      <c r="M8" s="14"/>
    </row>
    <row r="9" spans="1:13" ht="20.25" customHeight="1">
      <c r="A9" s="61" t="s">
        <v>29</v>
      </c>
      <c r="B9" s="56" t="s">
        <v>30</v>
      </c>
      <c r="C9" s="33"/>
      <c r="D9" s="57" t="s">
        <v>20</v>
      </c>
      <c r="E9" s="48">
        <f>E10+E11+E12+E13+E14+E15</f>
        <v>1713411.3099999998</v>
      </c>
      <c r="F9" s="48">
        <f aca="true" t="shared" si="1" ref="F9:K9">F10+F11+F12+F13+F14+F15</f>
        <v>1713411.3099999998</v>
      </c>
      <c r="G9" s="48">
        <f t="shared" si="1"/>
        <v>53000</v>
      </c>
      <c r="H9" s="48">
        <f t="shared" si="1"/>
        <v>0</v>
      </c>
      <c r="I9" s="48">
        <f t="shared" si="1"/>
        <v>0</v>
      </c>
      <c r="J9" s="48">
        <f t="shared" si="1"/>
        <v>0</v>
      </c>
      <c r="K9" s="48">
        <f t="shared" si="1"/>
        <v>1660411.3099999998</v>
      </c>
      <c r="L9" s="24"/>
      <c r="M9" s="14"/>
    </row>
    <row r="10" spans="1:13" ht="29.25" customHeight="1">
      <c r="A10" s="74"/>
      <c r="B10" s="75"/>
      <c r="C10" s="9">
        <v>2710</v>
      </c>
      <c r="D10" s="12" t="s">
        <v>50</v>
      </c>
      <c r="E10" s="72">
        <v>53000</v>
      </c>
      <c r="F10" s="72"/>
      <c r="G10" s="72"/>
      <c r="H10" s="72"/>
      <c r="I10" s="72"/>
      <c r="J10" s="72"/>
      <c r="K10" s="76"/>
      <c r="L10" s="24"/>
      <c r="M10" s="14"/>
    </row>
    <row r="11" spans="1:13" ht="18.75" customHeight="1">
      <c r="A11" s="74"/>
      <c r="B11" s="75"/>
      <c r="C11" s="9">
        <v>4270</v>
      </c>
      <c r="D11" s="77" t="s">
        <v>58</v>
      </c>
      <c r="E11" s="72"/>
      <c r="F11" s="72">
        <v>53000</v>
      </c>
      <c r="G11" s="72">
        <v>53000</v>
      </c>
      <c r="H11" s="72"/>
      <c r="I11" s="72"/>
      <c r="J11" s="72"/>
      <c r="K11" s="76"/>
      <c r="L11" s="24"/>
      <c r="M11" s="14"/>
    </row>
    <row r="12" spans="1:13" ht="39.75" customHeight="1">
      <c r="A12" s="30"/>
      <c r="B12" s="5"/>
      <c r="C12" s="9">
        <v>6300</v>
      </c>
      <c r="D12" s="12" t="s">
        <v>44</v>
      </c>
      <c r="E12" s="49">
        <v>1408171.64</v>
      </c>
      <c r="F12" s="49"/>
      <c r="G12" s="49"/>
      <c r="H12" s="49"/>
      <c r="I12" s="49"/>
      <c r="J12" s="49"/>
      <c r="K12" s="50"/>
      <c r="L12" s="25"/>
      <c r="M12" s="14"/>
    </row>
    <row r="13" spans="1:13" ht="39.75" customHeight="1">
      <c r="A13" s="30"/>
      <c r="B13" s="5"/>
      <c r="C13" s="9">
        <v>6309</v>
      </c>
      <c r="D13" s="12" t="s">
        <v>44</v>
      </c>
      <c r="E13" s="49">
        <v>252239.67</v>
      </c>
      <c r="F13" s="49"/>
      <c r="G13" s="49"/>
      <c r="H13" s="49"/>
      <c r="I13" s="49"/>
      <c r="J13" s="49"/>
      <c r="K13" s="50"/>
      <c r="L13" s="25"/>
      <c r="M13" s="14"/>
    </row>
    <row r="14" spans="1:13" ht="18" customHeight="1">
      <c r="A14" s="30"/>
      <c r="B14" s="5"/>
      <c r="C14" s="9">
        <v>6050</v>
      </c>
      <c r="D14" s="16" t="s">
        <v>4</v>
      </c>
      <c r="E14" s="49"/>
      <c r="F14" s="49">
        <f>G14+K14</f>
        <v>1408171.64</v>
      </c>
      <c r="G14" s="49"/>
      <c r="H14" s="49"/>
      <c r="I14" s="49"/>
      <c r="J14" s="49"/>
      <c r="K14" s="50">
        <v>1408171.64</v>
      </c>
      <c r="L14" s="25"/>
      <c r="M14" s="14"/>
    </row>
    <row r="15" spans="1:13" ht="15.75" customHeight="1">
      <c r="A15" s="30"/>
      <c r="B15" s="5"/>
      <c r="C15" s="9">
        <v>6059</v>
      </c>
      <c r="D15" s="16" t="s">
        <v>4</v>
      </c>
      <c r="E15" s="49"/>
      <c r="F15" s="49">
        <f>G15+K15</f>
        <v>252239.67</v>
      </c>
      <c r="G15" s="49"/>
      <c r="H15" s="49"/>
      <c r="I15" s="49"/>
      <c r="J15" s="49"/>
      <c r="K15" s="50">
        <v>252239.67</v>
      </c>
      <c r="L15" s="25"/>
      <c r="M15" s="14"/>
    </row>
    <row r="16" spans="1:13" ht="15.75" customHeight="1">
      <c r="A16" s="61" t="s">
        <v>29</v>
      </c>
      <c r="B16" s="56" t="s">
        <v>53</v>
      </c>
      <c r="C16" s="33"/>
      <c r="D16" s="57" t="s">
        <v>54</v>
      </c>
      <c r="E16" s="48">
        <f>E17</f>
        <v>0</v>
      </c>
      <c r="F16" s="48">
        <f aca="true" t="shared" si="2" ref="F16:K18">F17</f>
        <v>1134725.38</v>
      </c>
      <c r="G16" s="48">
        <f t="shared" si="2"/>
        <v>0</v>
      </c>
      <c r="H16" s="48">
        <f t="shared" si="2"/>
        <v>0</v>
      </c>
      <c r="I16" s="48">
        <f t="shared" si="2"/>
        <v>0</v>
      </c>
      <c r="J16" s="48">
        <f t="shared" si="2"/>
        <v>0</v>
      </c>
      <c r="K16" s="51">
        <f t="shared" si="2"/>
        <v>1134725.38</v>
      </c>
      <c r="L16" s="25"/>
      <c r="M16" s="14"/>
    </row>
    <row r="17" spans="1:13" ht="35.25" customHeight="1">
      <c r="A17" s="30"/>
      <c r="B17" s="5"/>
      <c r="C17" s="9">
        <v>6300</v>
      </c>
      <c r="D17" s="12" t="s">
        <v>51</v>
      </c>
      <c r="E17" s="49"/>
      <c r="F17" s="49">
        <f>G17+K17</f>
        <v>1134725.38</v>
      </c>
      <c r="G17" s="49"/>
      <c r="H17" s="49"/>
      <c r="I17" s="49"/>
      <c r="J17" s="49"/>
      <c r="K17" s="50">
        <v>1134725.38</v>
      </c>
      <c r="L17" s="25"/>
      <c r="M17" s="14"/>
    </row>
    <row r="18" spans="1:13" ht="35.25" customHeight="1">
      <c r="A18" s="61" t="s">
        <v>29</v>
      </c>
      <c r="B18" s="56" t="s">
        <v>59</v>
      </c>
      <c r="C18" s="33"/>
      <c r="D18" s="57" t="s">
        <v>60</v>
      </c>
      <c r="E18" s="48">
        <f>E19</f>
        <v>0</v>
      </c>
      <c r="F18" s="48">
        <f t="shared" si="2"/>
        <v>20000</v>
      </c>
      <c r="G18" s="48">
        <f t="shared" si="2"/>
        <v>0</v>
      </c>
      <c r="H18" s="48">
        <f t="shared" si="2"/>
        <v>0</v>
      </c>
      <c r="I18" s="48">
        <f t="shared" si="2"/>
        <v>0</v>
      </c>
      <c r="J18" s="48">
        <f t="shared" si="2"/>
        <v>0</v>
      </c>
      <c r="K18" s="51">
        <f t="shared" si="2"/>
        <v>20000</v>
      </c>
      <c r="L18" s="25"/>
      <c r="M18" s="14"/>
    </row>
    <row r="19" spans="1:13" ht="35.25" customHeight="1">
      <c r="A19" s="30"/>
      <c r="B19" s="5"/>
      <c r="C19" s="9">
        <v>6300</v>
      </c>
      <c r="D19" s="12" t="s">
        <v>51</v>
      </c>
      <c r="E19" s="49"/>
      <c r="F19" s="49">
        <f>G19+K19</f>
        <v>20000</v>
      </c>
      <c r="G19" s="49"/>
      <c r="H19" s="49"/>
      <c r="I19" s="49"/>
      <c r="J19" s="49"/>
      <c r="K19" s="50">
        <v>20000</v>
      </c>
      <c r="L19" s="25"/>
      <c r="M19" s="14"/>
    </row>
    <row r="20" spans="1:13" ht="24.75" customHeight="1">
      <c r="A20" s="44">
        <v>630</v>
      </c>
      <c r="B20" s="33">
        <v>63003</v>
      </c>
      <c r="C20" s="33"/>
      <c r="D20" s="17" t="s">
        <v>39</v>
      </c>
      <c r="E20" s="48">
        <f aca="true" t="shared" si="3" ref="E20:K20">E21</f>
        <v>0</v>
      </c>
      <c r="F20" s="48">
        <f t="shared" si="3"/>
        <v>2000</v>
      </c>
      <c r="G20" s="48">
        <f t="shared" si="3"/>
        <v>2000</v>
      </c>
      <c r="H20" s="48">
        <f t="shared" si="3"/>
        <v>0</v>
      </c>
      <c r="I20" s="48">
        <f t="shared" si="3"/>
        <v>0</v>
      </c>
      <c r="J20" s="48">
        <f t="shared" si="3"/>
        <v>2000</v>
      </c>
      <c r="K20" s="51">
        <f t="shared" si="3"/>
        <v>0</v>
      </c>
      <c r="L20" s="25"/>
      <c r="M20" s="14"/>
    </row>
    <row r="21" spans="1:13" ht="27.75" customHeight="1">
      <c r="A21" s="30"/>
      <c r="B21" s="5"/>
      <c r="C21" s="9">
        <v>2710</v>
      </c>
      <c r="D21" s="12" t="s">
        <v>50</v>
      </c>
      <c r="E21" s="49"/>
      <c r="F21" s="49">
        <v>2000</v>
      </c>
      <c r="G21" s="49">
        <f>F21</f>
        <v>2000</v>
      </c>
      <c r="H21" s="49"/>
      <c r="I21" s="49"/>
      <c r="J21" s="49">
        <f>F21</f>
        <v>2000</v>
      </c>
      <c r="K21" s="50"/>
      <c r="L21" s="25"/>
      <c r="M21" s="14"/>
    </row>
    <row r="22" spans="1:13" ht="21" customHeight="1">
      <c r="A22" s="44">
        <v>750</v>
      </c>
      <c r="B22" s="33">
        <v>75018</v>
      </c>
      <c r="C22" s="33"/>
      <c r="D22" s="17" t="s">
        <v>19</v>
      </c>
      <c r="E22" s="48">
        <f>E23</f>
        <v>0</v>
      </c>
      <c r="F22" s="48">
        <f aca="true" t="shared" si="4" ref="F22:K22">F23+F24</f>
        <v>304429.9</v>
      </c>
      <c r="G22" s="48">
        <f t="shared" si="4"/>
        <v>2790</v>
      </c>
      <c r="H22" s="48">
        <f t="shared" si="4"/>
        <v>0</v>
      </c>
      <c r="I22" s="48">
        <f t="shared" si="4"/>
        <v>0</v>
      </c>
      <c r="J22" s="48">
        <f t="shared" si="4"/>
        <v>2790</v>
      </c>
      <c r="K22" s="51">
        <f t="shared" si="4"/>
        <v>301639.9</v>
      </c>
      <c r="L22" s="24"/>
      <c r="M22" s="14"/>
    </row>
    <row r="23" spans="1:13" s="7" customFormat="1" ht="30.75" customHeight="1">
      <c r="A23" s="30"/>
      <c r="B23" s="5"/>
      <c r="C23" s="9">
        <v>2710</v>
      </c>
      <c r="D23" s="12" t="s">
        <v>50</v>
      </c>
      <c r="E23" s="49"/>
      <c r="F23" s="49">
        <v>2790</v>
      </c>
      <c r="G23" s="49">
        <f>F23</f>
        <v>2790</v>
      </c>
      <c r="H23" s="49"/>
      <c r="I23" s="49"/>
      <c r="J23" s="49">
        <f>F23</f>
        <v>2790</v>
      </c>
      <c r="K23" s="50"/>
      <c r="L23" s="25"/>
      <c r="M23" s="29"/>
    </row>
    <row r="24" spans="1:13" s="7" customFormat="1" ht="30.75" customHeight="1">
      <c r="A24" s="30"/>
      <c r="B24" s="5"/>
      <c r="C24" s="9">
        <v>6300</v>
      </c>
      <c r="D24" s="12" t="s">
        <v>51</v>
      </c>
      <c r="E24" s="49"/>
      <c r="F24" s="49">
        <v>301639.9</v>
      </c>
      <c r="G24" s="49"/>
      <c r="H24" s="49"/>
      <c r="I24" s="49"/>
      <c r="J24" s="49"/>
      <c r="K24" s="50">
        <f>F24</f>
        <v>301639.9</v>
      </c>
      <c r="L24" s="25"/>
      <c r="M24" s="29"/>
    </row>
    <row r="25" spans="1:13" s="7" customFormat="1" ht="30.75" customHeight="1">
      <c r="A25" s="44">
        <v>750</v>
      </c>
      <c r="B25" s="33">
        <v>75075</v>
      </c>
      <c r="C25" s="33"/>
      <c r="D25" s="17" t="s">
        <v>56</v>
      </c>
      <c r="E25" s="48">
        <f>E26</f>
        <v>7117.46</v>
      </c>
      <c r="F25" s="48">
        <f aca="true" t="shared" si="5" ref="F25:K25">F27+F28+F29</f>
        <v>7117.46</v>
      </c>
      <c r="G25" s="48">
        <f t="shared" si="5"/>
        <v>7117.46</v>
      </c>
      <c r="H25" s="48">
        <f t="shared" si="5"/>
        <v>5000</v>
      </c>
      <c r="I25" s="48">
        <f t="shared" si="5"/>
        <v>903.04</v>
      </c>
      <c r="J25" s="48">
        <f t="shared" si="5"/>
        <v>0</v>
      </c>
      <c r="K25" s="48">
        <f t="shared" si="5"/>
        <v>0</v>
      </c>
      <c r="L25" s="25"/>
      <c r="M25" s="29"/>
    </row>
    <row r="26" spans="1:13" s="7" customFormat="1" ht="30.75" customHeight="1">
      <c r="A26" s="30"/>
      <c r="B26" s="5"/>
      <c r="C26" s="9">
        <v>2710</v>
      </c>
      <c r="D26" s="12" t="s">
        <v>50</v>
      </c>
      <c r="E26" s="49">
        <v>7117.46</v>
      </c>
      <c r="F26" s="49">
        <v>0</v>
      </c>
      <c r="G26" s="49">
        <v>0</v>
      </c>
      <c r="H26" s="49"/>
      <c r="I26" s="49"/>
      <c r="J26" s="49">
        <f>F26</f>
        <v>0</v>
      </c>
      <c r="K26" s="50"/>
      <c r="L26" s="25"/>
      <c r="M26" s="29"/>
    </row>
    <row r="27" spans="1:13" s="7" customFormat="1" ht="20.25" customHeight="1">
      <c r="A27" s="30"/>
      <c r="B27" s="5"/>
      <c r="C27" s="9">
        <v>4110</v>
      </c>
      <c r="D27" s="12" t="s">
        <v>24</v>
      </c>
      <c r="E27" s="49"/>
      <c r="F27" s="49">
        <v>903.04</v>
      </c>
      <c r="G27" s="49">
        <f>F27</f>
        <v>903.04</v>
      </c>
      <c r="H27" s="49"/>
      <c r="I27" s="49">
        <f>G27</f>
        <v>903.04</v>
      </c>
      <c r="J27" s="49"/>
      <c r="K27" s="50"/>
      <c r="L27" s="25"/>
      <c r="M27" s="29"/>
    </row>
    <row r="28" spans="1:13" s="7" customFormat="1" ht="16.5" customHeight="1">
      <c r="A28" s="30"/>
      <c r="B28" s="5"/>
      <c r="C28" s="9">
        <v>4170</v>
      </c>
      <c r="D28" s="13" t="s">
        <v>16</v>
      </c>
      <c r="E28" s="49"/>
      <c r="F28" s="49">
        <v>5000</v>
      </c>
      <c r="G28" s="49">
        <f>F28</f>
        <v>5000</v>
      </c>
      <c r="H28" s="49">
        <f>G28</f>
        <v>5000</v>
      </c>
      <c r="I28" s="49"/>
      <c r="J28" s="49"/>
      <c r="K28" s="50"/>
      <c r="L28" s="25"/>
      <c r="M28" s="29"/>
    </row>
    <row r="29" spans="1:13" s="7" customFormat="1" ht="15" customHeight="1">
      <c r="A29" s="30"/>
      <c r="B29" s="5"/>
      <c r="C29" s="9">
        <v>4300</v>
      </c>
      <c r="D29" s="39" t="s">
        <v>33</v>
      </c>
      <c r="E29" s="49"/>
      <c r="F29" s="49">
        <v>1214.42</v>
      </c>
      <c r="G29" s="49">
        <f>F29</f>
        <v>1214.42</v>
      </c>
      <c r="H29" s="49"/>
      <c r="I29" s="49"/>
      <c r="J29" s="49"/>
      <c r="K29" s="50"/>
      <c r="L29" s="25"/>
      <c r="M29" s="29"/>
    </row>
    <row r="30" spans="1:13" s="7" customFormat="1" ht="19.5" customHeight="1">
      <c r="A30" s="45">
        <v>801</v>
      </c>
      <c r="B30" s="35">
        <v>80147</v>
      </c>
      <c r="C30" s="35"/>
      <c r="D30" s="31" t="s">
        <v>42</v>
      </c>
      <c r="E30" s="48">
        <f>E31</f>
        <v>143000</v>
      </c>
      <c r="F30" s="48">
        <f aca="true" t="shared" si="6" ref="F30:K30">SUM(F32:F37)</f>
        <v>143000</v>
      </c>
      <c r="G30" s="48">
        <f t="shared" si="6"/>
        <v>143000</v>
      </c>
      <c r="H30" s="48">
        <f t="shared" si="6"/>
        <v>121423</v>
      </c>
      <c r="I30" s="48">
        <f t="shared" si="6"/>
        <v>19686</v>
      </c>
      <c r="J30" s="48">
        <f t="shared" si="6"/>
        <v>0</v>
      </c>
      <c r="K30" s="51">
        <f t="shared" si="6"/>
        <v>0</v>
      </c>
      <c r="L30" s="25"/>
      <c r="M30" s="29"/>
    </row>
    <row r="31" spans="1:13" s="7" customFormat="1" ht="34.5" customHeight="1">
      <c r="A31" s="68"/>
      <c r="B31" s="69"/>
      <c r="C31" s="38">
        <v>2710</v>
      </c>
      <c r="D31" s="12" t="s">
        <v>43</v>
      </c>
      <c r="E31" s="72">
        <v>143000</v>
      </c>
      <c r="F31" s="70"/>
      <c r="G31" s="70"/>
      <c r="H31" s="70"/>
      <c r="I31" s="70"/>
      <c r="J31" s="70"/>
      <c r="K31" s="71"/>
      <c r="L31" s="25"/>
      <c r="M31" s="29"/>
    </row>
    <row r="32" spans="1:13" s="7" customFormat="1" ht="15" customHeight="1">
      <c r="A32" s="68"/>
      <c r="B32" s="69"/>
      <c r="C32" s="38">
        <v>4010</v>
      </c>
      <c r="D32" s="12" t="s">
        <v>45</v>
      </c>
      <c r="E32" s="49"/>
      <c r="F32" s="49">
        <v>112414</v>
      </c>
      <c r="G32" s="49">
        <f>F32</f>
        <v>112414</v>
      </c>
      <c r="H32" s="49">
        <f>G32</f>
        <v>112414</v>
      </c>
      <c r="I32" s="49"/>
      <c r="J32" s="49"/>
      <c r="K32" s="50"/>
      <c r="L32" s="25"/>
      <c r="M32" s="29"/>
    </row>
    <row r="33" spans="1:13" s="7" customFormat="1" ht="15" customHeight="1">
      <c r="A33" s="68"/>
      <c r="B33" s="69"/>
      <c r="C33" s="38">
        <v>4040</v>
      </c>
      <c r="D33" s="12" t="s">
        <v>40</v>
      </c>
      <c r="E33" s="49"/>
      <c r="F33" s="49">
        <v>9009</v>
      </c>
      <c r="G33" s="49">
        <f>F33</f>
        <v>9009</v>
      </c>
      <c r="H33" s="49">
        <f>G33</f>
        <v>9009</v>
      </c>
      <c r="I33" s="49"/>
      <c r="J33" s="49"/>
      <c r="K33" s="50"/>
      <c r="L33" s="25"/>
      <c r="M33" s="29"/>
    </row>
    <row r="34" spans="1:13" s="7" customFormat="1" ht="15" customHeight="1">
      <c r="A34" s="68"/>
      <c r="B34" s="69"/>
      <c r="C34" s="38">
        <v>4110</v>
      </c>
      <c r="D34" s="12" t="s">
        <v>24</v>
      </c>
      <c r="E34" s="49"/>
      <c r="F34" s="49">
        <v>17492</v>
      </c>
      <c r="G34" s="49">
        <f>F34</f>
        <v>17492</v>
      </c>
      <c r="H34" s="49"/>
      <c r="I34" s="49">
        <f>G34</f>
        <v>17492</v>
      </c>
      <c r="J34" s="49"/>
      <c r="K34" s="50"/>
      <c r="L34" s="25"/>
      <c r="M34" s="29"/>
    </row>
    <row r="35" spans="1:13" s="7" customFormat="1" ht="15" customHeight="1">
      <c r="A35" s="30"/>
      <c r="B35" s="5"/>
      <c r="C35" s="38">
        <v>4120</v>
      </c>
      <c r="D35" s="12" t="s">
        <v>46</v>
      </c>
      <c r="E35" s="49"/>
      <c r="F35" s="49">
        <v>2194</v>
      </c>
      <c r="G35" s="49">
        <f>F35</f>
        <v>2194</v>
      </c>
      <c r="H35" s="49"/>
      <c r="I35" s="49">
        <f>G35</f>
        <v>2194</v>
      </c>
      <c r="J35" s="49"/>
      <c r="K35" s="50"/>
      <c r="L35" s="25"/>
      <c r="M35" s="29"/>
    </row>
    <row r="36" spans="1:13" s="7" customFormat="1" ht="15" customHeight="1">
      <c r="A36" s="30"/>
      <c r="B36" s="5"/>
      <c r="C36" s="38">
        <v>4240</v>
      </c>
      <c r="D36" s="12" t="s">
        <v>61</v>
      </c>
      <c r="E36" s="49"/>
      <c r="F36" s="49">
        <v>200</v>
      </c>
      <c r="G36" s="49">
        <f>F36</f>
        <v>200</v>
      </c>
      <c r="H36" s="49"/>
      <c r="I36" s="49"/>
      <c r="J36" s="49"/>
      <c r="K36" s="50"/>
      <c r="L36" s="25"/>
      <c r="M36" s="29"/>
    </row>
    <row r="37" spans="1:13" s="7" customFormat="1" ht="15" customHeight="1">
      <c r="A37" s="30"/>
      <c r="B37" s="5"/>
      <c r="C37" s="38">
        <v>4440</v>
      </c>
      <c r="D37" s="12" t="s">
        <v>48</v>
      </c>
      <c r="E37" s="49"/>
      <c r="F37" s="49">
        <v>1691</v>
      </c>
      <c r="G37" s="49">
        <f>F37</f>
        <v>1691</v>
      </c>
      <c r="H37" s="49"/>
      <c r="I37" s="49"/>
      <c r="J37" s="49"/>
      <c r="K37" s="50"/>
      <c r="L37" s="25"/>
      <c r="M37" s="29"/>
    </row>
    <row r="38" spans="1:13" ht="17.25" customHeight="1">
      <c r="A38" s="45">
        <v>801</v>
      </c>
      <c r="B38" s="35">
        <v>80195</v>
      </c>
      <c r="C38" s="35"/>
      <c r="D38" s="31" t="s">
        <v>31</v>
      </c>
      <c r="E38" s="48">
        <f>E39</f>
        <v>0</v>
      </c>
      <c r="F38" s="48">
        <f aca="true" t="shared" si="7" ref="F38:K38">SUM(F39:F39)</f>
        <v>3430.62</v>
      </c>
      <c r="G38" s="48">
        <f t="shared" si="7"/>
        <v>3430.62</v>
      </c>
      <c r="H38" s="48">
        <f t="shared" si="7"/>
        <v>0</v>
      </c>
      <c r="I38" s="48">
        <f t="shared" si="7"/>
        <v>0</v>
      </c>
      <c r="J38" s="48">
        <f t="shared" si="7"/>
        <v>3430.62</v>
      </c>
      <c r="K38" s="51">
        <f t="shared" si="7"/>
        <v>0</v>
      </c>
      <c r="L38" s="27"/>
      <c r="M38" s="14"/>
    </row>
    <row r="39" spans="1:13" ht="31.5" customHeight="1">
      <c r="A39" s="6"/>
      <c r="B39" s="1"/>
      <c r="C39" s="38">
        <v>2310</v>
      </c>
      <c r="D39" s="12" t="s">
        <v>37</v>
      </c>
      <c r="E39" s="49"/>
      <c r="F39" s="49">
        <v>3430.62</v>
      </c>
      <c r="G39" s="49">
        <f>F39</f>
        <v>3430.62</v>
      </c>
      <c r="H39" s="49"/>
      <c r="I39" s="49"/>
      <c r="J39" s="49">
        <f>F39</f>
        <v>3430.62</v>
      </c>
      <c r="K39" s="50"/>
      <c r="L39" s="27"/>
      <c r="M39" s="14"/>
    </row>
    <row r="40" spans="1:13" ht="31.5" customHeight="1">
      <c r="A40" s="45">
        <v>851</v>
      </c>
      <c r="B40" s="35">
        <v>85195</v>
      </c>
      <c r="C40" s="35"/>
      <c r="D40" s="31" t="s">
        <v>31</v>
      </c>
      <c r="E40" s="48">
        <f>E41</f>
        <v>59085.18</v>
      </c>
      <c r="F40" s="48">
        <f aca="true" t="shared" si="8" ref="F40:K40">F41+F42</f>
        <v>59085.18</v>
      </c>
      <c r="G40" s="48">
        <f t="shared" si="8"/>
        <v>59085.18</v>
      </c>
      <c r="H40" s="48">
        <f t="shared" si="8"/>
        <v>0</v>
      </c>
      <c r="I40" s="48">
        <f t="shared" si="8"/>
        <v>0</v>
      </c>
      <c r="J40" s="48">
        <f t="shared" si="8"/>
        <v>0</v>
      </c>
      <c r="K40" s="51">
        <f t="shared" si="8"/>
        <v>0</v>
      </c>
      <c r="L40" s="27"/>
      <c r="M40" s="14"/>
    </row>
    <row r="41" spans="1:13" ht="31.5" customHeight="1">
      <c r="A41" s="6"/>
      <c r="B41" s="1"/>
      <c r="C41" s="38">
        <v>2710</v>
      </c>
      <c r="D41" s="12" t="s">
        <v>50</v>
      </c>
      <c r="E41" s="49">
        <v>59085.18</v>
      </c>
      <c r="F41" s="49">
        <v>0</v>
      </c>
      <c r="G41" s="49">
        <f>F41</f>
        <v>0</v>
      </c>
      <c r="H41" s="49"/>
      <c r="I41" s="49"/>
      <c r="J41" s="49">
        <f>F41</f>
        <v>0</v>
      </c>
      <c r="K41" s="50"/>
      <c r="L41" s="27"/>
      <c r="M41" s="14"/>
    </row>
    <row r="42" spans="1:13" ht="20.25" customHeight="1">
      <c r="A42" s="6"/>
      <c r="B42" s="1"/>
      <c r="C42" s="38">
        <v>4300</v>
      </c>
      <c r="D42" s="39" t="s">
        <v>33</v>
      </c>
      <c r="E42" s="49"/>
      <c r="F42" s="49">
        <v>59085.18</v>
      </c>
      <c r="G42" s="49">
        <f>F42</f>
        <v>59085.18</v>
      </c>
      <c r="H42" s="49"/>
      <c r="I42" s="49"/>
      <c r="J42" s="49"/>
      <c r="K42" s="50"/>
      <c r="L42" s="27"/>
      <c r="M42" s="14"/>
    </row>
    <row r="43" spans="1:13" ht="31.5" customHeight="1">
      <c r="A43" s="46">
        <v>853</v>
      </c>
      <c r="B43" s="32">
        <v>85311</v>
      </c>
      <c r="C43" s="33"/>
      <c r="D43" s="17" t="s">
        <v>0</v>
      </c>
      <c r="E43" s="48">
        <f>E44</f>
        <v>0</v>
      </c>
      <c r="F43" s="48">
        <f aca="true" t="shared" si="9" ref="F43:K43">F44</f>
        <v>71093</v>
      </c>
      <c r="G43" s="48">
        <f t="shared" si="9"/>
        <v>71093</v>
      </c>
      <c r="H43" s="48">
        <f t="shared" si="9"/>
        <v>0</v>
      </c>
      <c r="I43" s="48">
        <f t="shared" si="9"/>
        <v>0</v>
      </c>
      <c r="J43" s="48">
        <f t="shared" si="9"/>
        <v>71093</v>
      </c>
      <c r="K43" s="51">
        <f t="shared" si="9"/>
        <v>0</v>
      </c>
      <c r="L43" s="27"/>
      <c r="M43" s="14"/>
    </row>
    <row r="44" spans="1:13" ht="29.25" customHeight="1">
      <c r="A44" s="47"/>
      <c r="B44" s="3"/>
      <c r="C44" s="9">
        <v>2710</v>
      </c>
      <c r="D44" s="12" t="s">
        <v>50</v>
      </c>
      <c r="E44" s="49"/>
      <c r="F44" s="49">
        <v>71093</v>
      </c>
      <c r="G44" s="49">
        <f>F44</f>
        <v>71093</v>
      </c>
      <c r="H44" s="49"/>
      <c r="I44" s="49"/>
      <c r="J44" s="49">
        <f>G44</f>
        <v>71093</v>
      </c>
      <c r="K44" s="50"/>
      <c r="L44" s="27"/>
      <c r="M44" s="14"/>
    </row>
    <row r="45" spans="1:13" ht="31.5" customHeight="1">
      <c r="A45" s="46">
        <v>855</v>
      </c>
      <c r="B45" s="32">
        <v>85508</v>
      </c>
      <c r="C45" s="33"/>
      <c r="D45" s="17" t="s">
        <v>10</v>
      </c>
      <c r="E45" s="48">
        <f>E46+E47</f>
        <v>285989.75</v>
      </c>
      <c r="F45" s="48">
        <f aca="true" t="shared" si="10" ref="F45:K45">F48+F49+F50+F51+F52+F53</f>
        <v>339842.13</v>
      </c>
      <c r="G45" s="48">
        <f t="shared" si="10"/>
        <v>339842.13</v>
      </c>
      <c r="H45" s="48">
        <f t="shared" si="10"/>
        <v>92273.39</v>
      </c>
      <c r="I45" s="48">
        <f t="shared" si="10"/>
        <v>17833.77</v>
      </c>
      <c r="J45" s="48">
        <f t="shared" si="10"/>
        <v>53852.38</v>
      </c>
      <c r="K45" s="48">
        <f t="shared" si="10"/>
        <v>0</v>
      </c>
      <c r="L45" s="27"/>
      <c r="M45" s="14"/>
    </row>
    <row r="46" spans="1:13" ht="31.5" customHeight="1">
      <c r="A46" s="10"/>
      <c r="B46" s="2"/>
      <c r="C46" s="38">
        <v>2310</v>
      </c>
      <c r="D46" s="12" t="s">
        <v>36</v>
      </c>
      <c r="E46" s="49">
        <v>88485.87</v>
      </c>
      <c r="F46" s="49">
        <v>0</v>
      </c>
      <c r="G46" s="49"/>
      <c r="H46" s="49"/>
      <c r="I46" s="49"/>
      <c r="J46" s="49"/>
      <c r="K46" s="50"/>
      <c r="L46" s="27"/>
      <c r="M46" s="14"/>
    </row>
    <row r="47" spans="1:13" ht="31.5" customHeight="1">
      <c r="A47" s="10"/>
      <c r="B47" s="2"/>
      <c r="C47" s="38">
        <v>2320</v>
      </c>
      <c r="D47" s="12" t="s">
        <v>35</v>
      </c>
      <c r="E47" s="49">
        <v>197503.88</v>
      </c>
      <c r="F47" s="49">
        <v>0</v>
      </c>
      <c r="G47" s="49">
        <f aca="true" t="shared" si="11" ref="G47:G53">F47</f>
        <v>0</v>
      </c>
      <c r="H47" s="49"/>
      <c r="I47" s="49"/>
      <c r="J47" s="49"/>
      <c r="K47" s="50"/>
      <c r="L47" s="27"/>
      <c r="M47" s="14"/>
    </row>
    <row r="48" spans="1:13" ht="37.5" customHeight="1">
      <c r="A48" s="10"/>
      <c r="B48" s="2"/>
      <c r="C48" s="38">
        <v>2310</v>
      </c>
      <c r="D48" s="12" t="s">
        <v>57</v>
      </c>
      <c r="E48" s="49"/>
      <c r="F48" s="49">
        <v>6500</v>
      </c>
      <c r="G48" s="49">
        <f>F48</f>
        <v>6500</v>
      </c>
      <c r="H48" s="49"/>
      <c r="I48" s="49"/>
      <c r="J48" s="49">
        <f>G48</f>
        <v>6500</v>
      </c>
      <c r="K48" s="50"/>
      <c r="L48" s="27"/>
      <c r="M48" s="14"/>
    </row>
    <row r="49" spans="1:13" ht="31.5" customHeight="1">
      <c r="A49" s="10"/>
      <c r="B49" s="2"/>
      <c r="C49" s="38">
        <v>2320</v>
      </c>
      <c r="D49" s="12" t="s">
        <v>38</v>
      </c>
      <c r="E49" s="49"/>
      <c r="F49" s="49">
        <v>47352.38</v>
      </c>
      <c r="G49" s="49">
        <f t="shared" si="11"/>
        <v>47352.38</v>
      </c>
      <c r="H49" s="49"/>
      <c r="I49" s="49"/>
      <c r="J49" s="49">
        <f>G49</f>
        <v>47352.38</v>
      </c>
      <c r="K49" s="50"/>
      <c r="L49" s="27"/>
      <c r="M49" s="14"/>
    </row>
    <row r="50" spans="1:13" ht="18" customHeight="1">
      <c r="A50" s="47"/>
      <c r="B50" s="3"/>
      <c r="C50" s="38">
        <v>3110</v>
      </c>
      <c r="D50" s="39" t="s">
        <v>5</v>
      </c>
      <c r="E50" s="49"/>
      <c r="F50" s="49">
        <v>175882.59</v>
      </c>
      <c r="G50" s="49">
        <f t="shared" si="11"/>
        <v>175882.59</v>
      </c>
      <c r="H50" s="49"/>
      <c r="I50" s="49"/>
      <c r="J50" s="49"/>
      <c r="K50" s="50"/>
      <c r="L50" s="27"/>
      <c r="M50" s="14"/>
    </row>
    <row r="51" spans="1:13" ht="18.75" customHeight="1">
      <c r="A51" s="47"/>
      <c r="B51" s="3"/>
      <c r="C51" s="38">
        <v>4110</v>
      </c>
      <c r="D51" s="12" t="s">
        <v>24</v>
      </c>
      <c r="E51" s="49"/>
      <c r="F51" s="49">
        <v>16001.98</v>
      </c>
      <c r="G51" s="49">
        <f t="shared" si="11"/>
        <v>16001.98</v>
      </c>
      <c r="H51" s="49"/>
      <c r="I51" s="49">
        <f>G51</f>
        <v>16001.98</v>
      </c>
      <c r="J51" s="49"/>
      <c r="K51" s="50"/>
      <c r="L51" s="27"/>
      <c r="M51" s="14"/>
    </row>
    <row r="52" spans="1:13" ht="19.5" customHeight="1">
      <c r="A52" s="47"/>
      <c r="B52" s="3"/>
      <c r="C52" s="38">
        <v>4120</v>
      </c>
      <c r="D52" s="12" t="s">
        <v>46</v>
      </c>
      <c r="E52" s="49"/>
      <c r="F52" s="49">
        <v>1831.79</v>
      </c>
      <c r="G52" s="49">
        <f t="shared" si="11"/>
        <v>1831.79</v>
      </c>
      <c r="H52" s="49"/>
      <c r="I52" s="49">
        <f>G52</f>
        <v>1831.79</v>
      </c>
      <c r="J52" s="49"/>
      <c r="K52" s="50"/>
      <c r="L52" s="27"/>
      <c r="M52" s="14"/>
    </row>
    <row r="53" spans="1:13" ht="16.5" customHeight="1">
      <c r="A53" s="47"/>
      <c r="B53" s="3"/>
      <c r="C53" s="38">
        <v>4170</v>
      </c>
      <c r="D53" s="13" t="s">
        <v>16</v>
      </c>
      <c r="E53" s="49"/>
      <c r="F53" s="49">
        <v>92273.39</v>
      </c>
      <c r="G53" s="49">
        <f t="shared" si="11"/>
        <v>92273.39</v>
      </c>
      <c r="H53" s="49">
        <f>G53</f>
        <v>92273.39</v>
      </c>
      <c r="I53" s="49"/>
      <c r="J53" s="49"/>
      <c r="K53" s="50"/>
      <c r="L53" s="27"/>
      <c r="M53" s="14"/>
    </row>
    <row r="54" spans="1:13" ht="19.5" customHeight="1">
      <c r="A54" s="44">
        <v>855</v>
      </c>
      <c r="B54" s="34">
        <v>85510</v>
      </c>
      <c r="C54" s="33"/>
      <c r="D54" s="36" t="s">
        <v>55</v>
      </c>
      <c r="E54" s="48">
        <f>E55</f>
        <v>1854059.79</v>
      </c>
      <c r="F54" s="48">
        <f aca="true" t="shared" si="12" ref="F54:K54">SUM(F56:F67)</f>
        <v>1854059.79</v>
      </c>
      <c r="G54" s="48">
        <f t="shared" si="12"/>
        <v>1854059.79</v>
      </c>
      <c r="H54" s="48">
        <f t="shared" si="12"/>
        <v>1046463.72</v>
      </c>
      <c r="I54" s="48">
        <f t="shared" si="12"/>
        <v>76725.38</v>
      </c>
      <c r="J54" s="48">
        <f t="shared" si="12"/>
        <v>0</v>
      </c>
      <c r="K54" s="51">
        <f t="shared" si="12"/>
        <v>0</v>
      </c>
      <c r="L54" s="24"/>
      <c r="M54" s="14"/>
    </row>
    <row r="55" spans="1:13" ht="31.5" customHeight="1">
      <c r="A55" s="6"/>
      <c r="B55" s="38"/>
      <c r="C55" s="38">
        <v>2320</v>
      </c>
      <c r="D55" s="12" t="s">
        <v>35</v>
      </c>
      <c r="E55" s="49">
        <v>1854059.79</v>
      </c>
      <c r="F55" s="49"/>
      <c r="G55" s="49"/>
      <c r="H55" s="49"/>
      <c r="I55" s="49"/>
      <c r="J55" s="49"/>
      <c r="K55" s="50"/>
      <c r="L55" s="27"/>
      <c r="M55" s="14"/>
    </row>
    <row r="56" spans="1:13" ht="21.75" customHeight="1">
      <c r="A56" s="6"/>
      <c r="B56" s="38"/>
      <c r="C56" s="38">
        <v>3110</v>
      </c>
      <c r="D56" s="12" t="s">
        <v>5</v>
      </c>
      <c r="E56" s="49"/>
      <c r="F56" s="49">
        <v>33000</v>
      </c>
      <c r="G56" s="49">
        <f>F56</f>
        <v>33000</v>
      </c>
      <c r="H56" s="49"/>
      <c r="I56" s="49"/>
      <c r="J56" s="49"/>
      <c r="K56" s="50"/>
      <c r="L56" s="27"/>
      <c r="M56" s="14"/>
    </row>
    <row r="57" spans="1:13" ht="15" customHeight="1">
      <c r="A57" s="10"/>
      <c r="B57" s="37"/>
      <c r="C57" s="38">
        <v>4010</v>
      </c>
      <c r="D57" s="12" t="s">
        <v>23</v>
      </c>
      <c r="E57" s="49"/>
      <c r="F57" s="49">
        <v>1046463.72</v>
      </c>
      <c r="G57" s="49">
        <f>F57</f>
        <v>1046463.72</v>
      </c>
      <c r="H57" s="49">
        <f>G57</f>
        <v>1046463.72</v>
      </c>
      <c r="I57" s="49"/>
      <c r="J57" s="49"/>
      <c r="K57" s="50"/>
      <c r="L57" s="27"/>
      <c r="M57" s="14"/>
    </row>
    <row r="58" spans="1:13" ht="15" customHeight="1">
      <c r="A58" s="10"/>
      <c r="B58" s="37"/>
      <c r="C58" s="38">
        <v>4110</v>
      </c>
      <c r="D58" s="12" t="s">
        <v>24</v>
      </c>
      <c r="E58" s="49"/>
      <c r="F58" s="49">
        <v>70545.86</v>
      </c>
      <c r="G58" s="49">
        <f>F58</f>
        <v>70545.86</v>
      </c>
      <c r="H58" s="49"/>
      <c r="I58" s="49">
        <f>G58</f>
        <v>70545.86</v>
      </c>
      <c r="J58" s="49"/>
      <c r="K58" s="50"/>
      <c r="L58" s="27"/>
      <c r="M58" s="14"/>
    </row>
    <row r="59" spans="1:13" ht="15" customHeight="1">
      <c r="A59" s="10"/>
      <c r="B59" s="37"/>
      <c r="C59" s="38">
        <v>4120</v>
      </c>
      <c r="D59" s="12" t="s">
        <v>46</v>
      </c>
      <c r="E59" s="49"/>
      <c r="F59" s="49">
        <v>6179.52</v>
      </c>
      <c r="G59" s="49">
        <f>F59</f>
        <v>6179.52</v>
      </c>
      <c r="H59" s="49"/>
      <c r="I59" s="49">
        <f>G59</f>
        <v>6179.52</v>
      </c>
      <c r="J59" s="49"/>
      <c r="K59" s="50"/>
      <c r="L59" s="27"/>
      <c r="M59" s="14"/>
    </row>
    <row r="60" spans="1:13" ht="15" customHeight="1">
      <c r="A60" s="10"/>
      <c r="B60" s="37"/>
      <c r="C60" s="38">
        <v>4210</v>
      </c>
      <c r="D60" s="39" t="s">
        <v>28</v>
      </c>
      <c r="E60" s="49"/>
      <c r="F60" s="49">
        <v>241700</v>
      </c>
      <c r="G60" s="49">
        <f aca="true" t="shared" si="13" ref="G60:G67">F60</f>
        <v>241700</v>
      </c>
      <c r="H60" s="49"/>
      <c r="I60" s="49"/>
      <c r="J60" s="49"/>
      <c r="K60" s="50"/>
      <c r="L60" s="27"/>
      <c r="M60" s="14"/>
    </row>
    <row r="61" spans="1:13" ht="15" customHeight="1">
      <c r="A61" s="10"/>
      <c r="B61" s="37"/>
      <c r="C61" s="38">
        <v>4220</v>
      </c>
      <c r="D61" s="39" t="s">
        <v>22</v>
      </c>
      <c r="E61" s="49"/>
      <c r="F61" s="49">
        <v>206320</v>
      </c>
      <c r="G61" s="49">
        <f t="shared" si="13"/>
        <v>206320</v>
      </c>
      <c r="H61" s="49"/>
      <c r="I61" s="49"/>
      <c r="J61" s="49"/>
      <c r="K61" s="50"/>
      <c r="L61" s="27"/>
      <c r="M61" s="14"/>
    </row>
    <row r="62" spans="1:13" ht="15" customHeight="1">
      <c r="A62" s="10"/>
      <c r="B62" s="37"/>
      <c r="C62" s="38">
        <v>4260</v>
      </c>
      <c r="D62" s="39" t="s">
        <v>32</v>
      </c>
      <c r="E62" s="49"/>
      <c r="F62" s="49">
        <v>100000</v>
      </c>
      <c r="G62" s="49">
        <f t="shared" si="13"/>
        <v>100000</v>
      </c>
      <c r="H62" s="49"/>
      <c r="I62" s="49"/>
      <c r="J62" s="49"/>
      <c r="K62" s="50"/>
      <c r="L62" s="27"/>
      <c r="M62" s="14"/>
    </row>
    <row r="63" spans="1:13" ht="15" customHeight="1">
      <c r="A63" s="10"/>
      <c r="B63" s="37"/>
      <c r="C63" s="38">
        <v>4300</v>
      </c>
      <c r="D63" s="39" t="s">
        <v>33</v>
      </c>
      <c r="E63" s="49"/>
      <c r="F63" s="49">
        <v>127554.45</v>
      </c>
      <c r="G63" s="49">
        <f t="shared" si="13"/>
        <v>127554.45</v>
      </c>
      <c r="H63" s="49"/>
      <c r="I63" s="49"/>
      <c r="J63" s="49"/>
      <c r="K63" s="50"/>
      <c r="L63" s="27"/>
      <c r="M63" s="14"/>
    </row>
    <row r="64" spans="1:13" ht="15" customHeight="1">
      <c r="A64" s="10"/>
      <c r="B64" s="37"/>
      <c r="C64" s="38">
        <v>4410</v>
      </c>
      <c r="D64" s="39" t="s">
        <v>47</v>
      </c>
      <c r="E64" s="49"/>
      <c r="F64" s="49">
        <v>2680</v>
      </c>
      <c r="G64" s="49">
        <f t="shared" si="13"/>
        <v>2680</v>
      </c>
      <c r="H64" s="49"/>
      <c r="I64" s="49"/>
      <c r="J64" s="49"/>
      <c r="K64" s="50"/>
      <c r="L64" s="27"/>
      <c r="M64" s="14"/>
    </row>
    <row r="65" spans="1:13" ht="15" customHeight="1">
      <c r="A65" s="10"/>
      <c r="B65" s="37"/>
      <c r="C65" s="38">
        <v>4440</v>
      </c>
      <c r="D65" s="39" t="s">
        <v>48</v>
      </c>
      <c r="E65" s="49"/>
      <c r="F65" s="49">
        <v>7840.24</v>
      </c>
      <c r="G65" s="49">
        <f t="shared" si="13"/>
        <v>7840.24</v>
      </c>
      <c r="H65" s="49"/>
      <c r="I65" s="49"/>
      <c r="J65" s="49"/>
      <c r="K65" s="50"/>
      <c r="L65" s="27"/>
      <c r="M65" s="14"/>
    </row>
    <row r="66" spans="1:13" ht="24" customHeight="1">
      <c r="A66" s="10"/>
      <c r="B66" s="37"/>
      <c r="C66" s="38">
        <v>4520</v>
      </c>
      <c r="D66" s="73" t="s">
        <v>41</v>
      </c>
      <c r="E66" s="49"/>
      <c r="F66" s="49">
        <v>7776</v>
      </c>
      <c r="G66" s="49">
        <f t="shared" si="13"/>
        <v>7776</v>
      </c>
      <c r="H66" s="49"/>
      <c r="I66" s="49"/>
      <c r="J66" s="49"/>
      <c r="K66" s="50"/>
      <c r="L66" s="27"/>
      <c r="M66" s="14"/>
    </row>
    <row r="67" spans="1:13" ht="26.25" customHeight="1">
      <c r="A67" s="10"/>
      <c r="B67" s="37"/>
      <c r="C67" s="38">
        <v>4700</v>
      </c>
      <c r="D67" s="16" t="s">
        <v>49</v>
      </c>
      <c r="E67" s="49"/>
      <c r="F67" s="49">
        <v>4000</v>
      </c>
      <c r="G67" s="49">
        <f t="shared" si="13"/>
        <v>4000</v>
      </c>
      <c r="H67" s="49"/>
      <c r="I67" s="49"/>
      <c r="J67" s="49"/>
      <c r="K67" s="50"/>
      <c r="L67" s="27"/>
      <c r="M67" s="14"/>
    </row>
    <row r="68" spans="1:13" ht="25.5" customHeight="1">
      <c r="A68" s="46">
        <v>921</v>
      </c>
      <c r="B68" s="32">
        <v>92116</v>
      </c>
      <c r="C68" s="33"/>
      <c r="D68" s="17" t="s">
        <v>12</v>
      </c>
      <c r="E68" s="48">
        <v>0</v>
      </c>
      <c r="F68" s="48">
        <f aca="true" t="shared" si="14" ref="F68:K70">F69</f>
        <v>40000</v>
      </c>
      <c r="G68" s="48">
        <f t="shared" si="14"/>
        <v>40000</v>
      </c>
      <c r="H68" s="48">
        <f t="shared" si="14"/>
        <v>0</v>
      </c>
      <c r="I68" s="48">
        <f t="shared" si="14"/>
        <v>0</v>
      </c>
      <c r="J68" s="48">
        <f t="shared" si="14"/>
        <v>40000</v>
      </c>
      <c r="K68" s="51">
        <f t="shared" si="14"/>
        <v>0</v>
      </c>
      <c r="L68" s="25"/>
      <c r="M68" s="14"/>
    </row>
    <row r="69" spans="1:13" ht="25.5" customHeight="1">
      <c r="A69" s="10"/>
      <c r="B69" s="2"/>
      <c r="C69" s="38">
        <v>2310</v>
      </c>
      <c r="D69" s="12" t="s">
        <v>37</v>
      </c>
      <c r="E69" s="49"/>
      <c r="F69" s="49">
        <v>40000</v>
      </c>
      <c r="G69" s="49">
        <f>F69</f>
        <v>40000</v>
      </c>
      <c r="H69" s="49"/>
      <c r="I69" s="49"/>
      <c r="J69" s="49">
        <f>G69</f>
        <v>40000</v>
      </c>
      <c r="K69" s="50"/>
      <c r="L69" s="25"/>
      <c r="M69" s="14"/>
    </row>
    <row r="70" spans="1:13" ht="21.75" customHeight="1">
      <c r="A70" s="46">
        <v>921</v>
      </c>
      <c r="B70" s="32">
        <v>92195</v>
      </c>
      <c r="C70" s="33"/>
      <c r="D70" s="17" t="s">
        <v>12</v>
      </c>
      <c r="E70" s="48">
        <v>0</v>
      </c>
      <c r="F70" s="48">
        <f t="shared" si="14"/>
        <v>4000</v>
      </c>
      <c r="G70" s="48">
        <f t="shared" si="14"/>
        <v>4000</v>
      </c>
      <c r="H70" s="48">
        <f t="shared" si="14"/>
        <v>0</v>
      </c>
      <c r="I70" s="48">
        <f t="shared" si="14"/>
        <v>0</v>
      </c>
      <c r="J70" s="48">
        <f t="shared" si="14"/>
        <v>4000</v>
      </c>
      <c r="K70" s="51">
        <f t="shared" si="14"/>
        <v>0</v>
      </c>
      <c r="L70" s="24"/>
      <c r="M70" s="14"/>
    </row>
    <row r="71" spans="1:13" ht="36" customHeight="1">
      <c r="A71" s="10"/>
      <c r="B71" s="2"/>
      <c r="C71" s="38">
        <v>2710</v>
      </c>
      <c r="D71" s="12" t="s">
        <v>50</v>
      </c>
      <c r="E71" s="49"/>
      <c r="F71" s="49">
        <v>4000</v>
      </c>
      <c r="G71" s="49">
        <f>F71</f>
        <v>4000</v>
      </c>
      <c r="H71" s="49"/>
      <c r="I71" s="49"/>
      <c r="J71" s="49">
        <f>G71</f>
        <v>4000</v>
      </c>
      <c r="K71" s="50"/>
      <c r="L71" s="27"/>
      <c r="M71" s="14"/>
    </row>
    <row r="72" spans="1:13" ht="21" customHeight="1" thickBot="1">
      <c r="A72" s="62"/>
      <c r="B72" s="63"/>
      <c r="C72" s="64"/>
      <c r="D72" s="65" t="s">
        <v>15</v>
      </c>
      <c r="E72" s="66">
        <f>E8</f>
        <v>4062663.4899999998</v>
      </c>
      <c r="F72" s="66">
        <f aca="true" t="shared" si="15" ref="F72:K72">F8</f>
        <v>5696194.77</v>
      </c>
      <c r="G72" s="66">
        <f t="shared" si="15"/>
        <v>2579418.18</v>
      </c>
      <c r="H72" s="66">
        <f t="shared" si="15"/>
        <v>1265160.1099999999</v>
      </c>
      <c r="I72" s="66">
        <f t="shared" si="15"/>
        <v>115148.19</v>
      </c>
      <c r="J72" s="66">
        <f t="shared" si="15"/>
        <v>177166</v>
      </c>
      <c r="K72" s="67">
        <f t="shared" si="15"/>
        <v>3116776.5899999994</v>
      </c>
      <c r="L72" s="24"/>
      <c r="M72" s="24"/>
    </row>
    <row r="73" spans="12:13" ht="10.5" customHeight="1" hidden="1">
      <c r="L73" s="14"/>
      <c r="M73" s="14"/>
    </row>
    <row r="74" spans="1:13" ht="15" customHeight="1">
      <c r="A74" s="93" t="s">
        <v>27</v>
      </c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28"/>
      <c r="M74" s="14"/>
    </row>
    <row r="75" spans="1:13" ht="15" customHeight="1">
      <c r="A75" s="7"/>
      <c r="B75" s="7"/>
      <c r="C75" s="7"/>
      <c r="D75" s="7" t="s">
        <v>1</v>
      </c>
      <c r="E75" s="7"/>
      <c r="F75" s="7"/>
      <c r="G75" s="7"/>
      <c r="H75" s="7"/>
      <c r="I75" s="11"/>
      <c r="J75" s="11"/>
      <c r="K75" s="11"/>
      <c r="L75" s="29"/>
      <c r="M75" s="14"/>
    </row>
    <row r="76" spans="1:13" ht="7.5" customHeight="1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29"/>
      <c r="M76" s="14"/>
    </row>
    <row r="77" spans="1:12" ht="14.25" customHeight="1">
      <c r="A77" s="7"/>
      <c r="B77" s="7"/>
      <c r="C77" s="7"/>
      <c r="D77" s="7"/>
      <c r="E77" s="7"/>
      <c r="F77" s="7"/>
      <c r="G77" s="7"/>
      <c r="H77" s="7"/>
      <c r="I77" s="94"/>
      <c r="J77" s="94"/>
      <c r="K77" s="7"/>
      <c r="L77" s="7"/>
    </row>
    <row r="78" spans="1:12" ht="11.25" customHeight="1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</row>
    <row r="79" spans="1:12" ht="12.75" customHeight="1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</row>
    <row r="80" spans="1:12" ht="13.5" customHeight="1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</row>
    <row r="81" spans="1:12" ht="12.75" customHeight="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</row>
    <row r="82" spans="1:12" ht="18" customHeight="1">
      <c r="A82" s="89"/>
      <c r="B82" s="90"/>
      <c r="C82" s="90"/>
      <c r="D82" s="90"/>
      <c r="E82" s="90"/>
      <c r="F82" s="90"/>
      <c r="G82" s="90"/>
      <c r="H82" s="90"/>
      <c r="I82" s="90"/>
      <c r="J82" s="90"/>
      <c r="K82" s="90"/>
      <c r="L82" s="20"/>
    </row>
    <row r="83" spans="1:12" ht="14.25" customHeigh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</row>
    <row r="84" spans="1:12" ht="14.25" customHeight="1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</row>
    <row r="85" spans="1:12" ht="15" customHeight="1">
      <c r="A85" s="4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</row>
    <row r="86" spans="1:12" ht="13.5" customHeight="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</row>
    <row r="87" spans="1:12" ht="15.75" customHeight="1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</row>
    <row r="88" spans="1:12" ht="15.75" customHeight="1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</row>
    <row r="89" spans="1:12" ht="15" customHeight="1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</row>
    <row r="90" spans="1:12" ht="24.75" customHeight="1">
      <c r="A90" s="91"/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21"/>
    </row>
    <row r="91" spans="1:12" ht="54.75" customHeight="1">
      <c r="A91" s="91"/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21"/>
    </row>
    <row r="92" spans="1:12" ht="18" customHeight="1" hidden="1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</row>
    <row r="93" spans="1:12" ht="15.75" customHeight="1" hidden="1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</row>
    <row r="94" spans="1:12" ht="12.7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</row>
    <row r="95" spans="1:12" ht="47.25" customHeight="1">
      <c r="A95" s="96"/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22"/>
    </row>
    <row r="96" spans="1:12" ht="26.25" customHeight="1">
      <c r="A96" s="91"/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21"/>
    </row>
    <row r="97" spans="1:12" ht="16.5" customHeight="1">
      <c r="A97" s="4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</row>
    <row r="98" spans="1:12" ht="15" customHeight="1">
      <c r="A98" s="91"/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21"/>
    </row>
    <row r="99" spans="1:12" ht="37.5" customHeight="1">
      <c r="A99" s="91"/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21"/>
    </row>
    <row r="100" spans="1:12" ht="27.75" customHeight="1">
      <c r="A100" s="91"/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21"/>
    </row>
    <row r="101" spans="1:12" ht="27.75" customHeight="1">
      <c r="A101" s="91"/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21"/>
    </row>
    <row r="102" spans="1:12" ht="12.75">
      <c r="A102" s="89"/>
      <c r="B102" s="90"/>
      <c r="C102" s="90"/>
      <c r="D102" s="90"/>
      <c r="E102" s="90"/>
      <c r="F102" s="90"/>
      <c r="G102" s="90"/>
      <c r="H102" s="90"/>
      <c r="I102" s="90"/>
      <c r="J102" s="90"/>
      <c r="K102" s="90"/>
      <c r="L102" s="20"/>
    </row>
    <row r="103" spans="1:12" ht="12.7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</row>
    <row r="104" spans="1:12" ht="12.7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</row>
    <row r="105" spans="1:12" ht="12.7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</row>
    <row r="106" spans="1:12" ht="12.7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</row>
    <row r="107" spans="1:12" ht="29.25" customHeight="1">
      <c r="A107" s="7"/>
      <c r="B107" s="7"/>
      <c r="C107" s="7"/>
      <c r="D107" s="95"/>
      <c r="E107" s="95"/>
      <c r="F107" s="95"/>
      <c r="G107" s="95"/>
      <c r="H107" s="95"/>
      <c r="I107" s="95"/>
      <c r="J107" s="95"/>
      <c r="K107" s="95"/>
      <c r="L107" s="19"/>
    </row>
  </sheetData>
  <sheetProtection/>
  <mergeCells count="23">
    <mergeCell ref="D107:K107"/>
    <mergeCell ref="A102:K102"/>
    <mergeCell ref="A98:K98"/>
    <mergeCell ref="A95:K95"/>
    <mergeCell ref="A96:K96"/>
    <mergeCell ref="A100:K100"/>
    <mergeCell ref="A101:K101"/>
    <mergeCell ref="A99:K99"/>
    <mergeCell ref="A82:K82"/>
    <mergeCell ref="A91:K91"/>
    <mergeCell ref="A90:K90"/>
    <mergeCell ref="D4:D6"/>
    <mergeCell ref="E4:E6"/>
    <mergeCell ref="K5:K6"/>
    <mergeCell ref="A74:K74"/>
    <mergeCell ref="I77:J77"/>
    <mergeCell ref="C1:K1"/>
    <mergeCell ref="A2:K2"/>
    <mergeCell ref="A4:C5"/>
    <mergeCell ref="F4:F6"/>
    <mergeCell ref="G5:G6"/>
    <mergeCell ref="H5:J5"/>
    <mergeCell ref="G4:K4"/>
  </mergeCells>
  <printOptions horizontalCentered="1"/>
  <pageMargins left="0.3937007874015748" right="0.3937007874015748" top="0.7874015748031497" bottom="0.7874015748031497" header="0.5118110236220472" footer="0.31496062992125984"/>
  <pageSetup horizontalDpi="600" verticalDpi="600" orientation="landscape" paperSize="9" scale="90" r:id="rId1"/>
  <headerFooter alignWithMargins="0">
    <oddFooter>&amp;CStrona &amp;P z &amp;N</oddFooter>
  </headerFooter>
  <ignoredErrors>
    <ignoredError sqref="G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RADA</cp:lastModifiedBy>
  <cp:lastPrinted>2017-10-26T07:54:45Z</cp:lastPrinted>
  <dcterms:created xsi:type="dcterms:W3CDTF">2002-03-22T09:59:04Z</dcterms:created>
  <dcterms:modified xsi:type="dcterms:W3CDTF">2017-10-26T07:55:37Z</dcterms:modified>
  <cp:category/>
  <cp:version/>
  <cp:contentType/>
  <cp:contentStatus/>
</cp:coreProperties>
</file>