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7" sheetId="1" r:id="rId1"/>
  </sheets>
  <definedNames>
    <definedName name="_xlnm.Print_Area" localSheetId="0">'Z7'!$A$1:$L$67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<sst xmlns="http://schemas.openxmlformats.org/spreadsheetml/2006/main" count="81" uniqueCount="64">
  <si>
    <t>Rehabilitacja zawodowa i społeczna</t>
  </si>
  <si>
    <t>dotacje</t>
  </si>
  <si>
    <t>Wydatki  inwestycyjne jednostek budżetowych</t>
  </si>
  <si>
    <t>Klasyfikacja</t>
  </si>
  <si>
    <t>Nazwa</t>
  </si>
  <si>
    <t>Dział</t>
  </si>
  <si>
    <t>Rozdział</t>
  </si>
  <si>
    <t>Rodziny zastępcze</t>
  </si>
  <si>
    <t>w tym: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</si>
  <si>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</si>
  <si>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</si>
  <si>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</si>
  <si>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</si>
  <si>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</si>
  <si>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</si>
  <si>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</si>
  <si>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</si>
  <si>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</si>
  <si>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</si>
  <si>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</si>
  <si>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Wynagrodzenia  osobowe pracowników</t>
  </si>
  <si>
    <t>Składki na ubezpieczenia społeczne</t>
  </si>
  <si>
    <t>Dotacje celowe na pomoc fin.udzielaną między jst.na dofin.bieżących zadań własnych</t>
  </si>
  <si>
    <t>Promocja jednostek samorządu tereytorialnego</t>
  </si>
  <si>
    <t>Składki na F.Pracy</t>
  </si>
  <si>
    <t>600</t>
  </si>
  <si>
    <t>60014</t>
  </si>
  <si>
    <t>Pozostała działalność</t>
  </si>
  <si>
    <t>Zakup usług pozostałych</t>
  </si>
  <si>
    <t>Wynagrodzenia  i pochodne od wynagrodzeń</t>
  </si>
  <si>
    <t>Załącznik Nr 1.7</t>
  </si>
  <si>
    <t>Dotacje celowe otrzymane z gmin na zadania bieżące realizowane na podstwie porozumień (umów) między jednostkami samorządu terytorialnego</t>
  </si>
  <si>
    <t>Odpisy na zakładowy fundusz świadczeń socjalnych</t>
  </si>
  <si>
    <t>Biblioteki pedagogiczne</t>
  </si>
  <si>
    <t xml:space="preserve">Dotacja celowa na pomoc finansową udzielana między jednostkami samorządu terytorialnego na dofinansowanie własnych zadań bieżących </t>
  </si>
  <si>
    <t>Zadania w zakresie upowszechniania turystyki</t>
  </si>
  <si>
    <t>Dodatkowe wynagrodzenie roczne</t>
  </si>
  <si>
    <t>Dotacje celowe przekazane gminie na zadania bieżące realizowane na podstwie porozumień (umów) między jednostkami samorządu terytorialnego</t>
  </si>
  <si>
    <t>Dotacja celowa otrzymana z tytułu pomocy finansowej udzielonej między jednostkami samorządu terytoprialnego na dofinansowanie własnych zadań inwestycyjnych i zakupów inwestycyjnych</t>
  </si>
  <si>
    <t xml:space="preserve">Dotacja celowa otrzymana z tytułu pomocy finansowej udzielonej między jednostkami samorzadu terytorialnego na dofinansowanie własnych zadań bieżacych </t>
  </si>
  <si>
    <t>Wydatki inwestycyjne jednostek budżetu</t>
  </si>
  <si>
    <t xml:space="preserve">Wykonanie za I półrocze 2017 roku dochodów i wydatków związanych z realizacją zadań  realizowanych na podstwaie umów (porozumień) z jednostkami samorządu terytorialnego </t>
  </si>
  <si>
    <t>Plan dochodów na 2017 rok</t>
  </si>
  <si>
    <t>Wykonanie dochodów za I półrocze 2017r.</t>
  </si>
  <si>
    <t xml:space="preserve">Plan wydatków na 2017 rok </t>
  </si>
  <si>
    <t>Wykonanie wydatków za I półrocze 2017r.</t>
  </si>
  <si>
    <t>Dotacje celowe przekazane z powiatu na zadania bieżące realizowane na podstwie porozumień (umów) między jednostkami samorządu terytorialnego</t>
  </si>
  <si>
    <t>Działalność placówek opiekuńczo-wychowawczych</t>
  </si>
  <si>
    <t>Dotacje celowe przekazane z otrzymanez powiatu na zadania bieżące realizowane na podstwie porozumień (umów) między jednostkami samorządu terytorialnego</t>
  </si>
  <si>
    <t>Drogi publiczne gminne</t>
  </si>
  <si>
    <t xml:space="preserve">Składki na ubezpieczenia społeczne </t>
  </si>
  <si>
    <t>Świadczenia społeczne</t>
  </si>
  <si>
    <t>Składki na Fundusz Pracy</t>
  </si>
  <si>
    <t xml:space="preserve">Biblioteki </t>
  </si>
  <si>
    <t>Dotacja celowa przekazywane gminie na zadania bieżące realizowane na podstawie porozumień (umów) między jednostkami samorządu terytorialnego</t>
  </si>
  <si>
    <t>Wynagrodzenia osobowe i pracowników</t>
  </si>
  <si>
    <t>Zakup materiałów i wyposażenia</t>
  </si>
  <si>
    <t>Zakup środków żywności</t>
  </si>
  <si>
    <t>Zakup energii</t>
  </si>
  <si>
    <t>Podróże służbowe i krajowe</t>
  </si>
  <si>
    <t>Opłaty na rzecz budżetów jednostek samorządu terytorialnego</t>
  </si>
  <si>
    <t>Szkolenia pracowników niebędących członkami korpusu służby cywilnej</t>
  </si>
  <si>
    <t>Dotacja celowa przekazana z tytułu pomocy finansowej udzielonej między jednostkami samorządu terytorialnego na dofinansowanie własnych zadań bieżących</t>
  </si>
  <si>
    <t>Dotacja celowa na pomocy finansową udzielaną między jednostkami samorządu terytoprialnego na dofinansowanie własnych zadań inwestycyjnych i zakupów inwestycyjnych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</si>
</sst>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9"/>
      <color indexed="49"/>
      <name val="Arial CE"/>
      <family val="2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6" borderId="14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 wrapText="1"/>
    </xf>
    <xf numFmtId="4" fontId="4" fillId="34" borderId="16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4" fillId="34" borderId="17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4" fontId="5" fillId="33" borderId="1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pane ySplit="510" topLeftCell="A1" activePane="bottomLeft" state="split"/>
      <selection pane="topLeft" activeCell="M3" sqref="M3"/>
      <selection pane="bottomLeft" activeCell="E65" sqref="E65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3.37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103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9"/>
    </row>
    <row r="2" spans="1:13" ht="25.5" customHeight="1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6"/>
    </row>
    <row r="3" spans="1:13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" customHeight="1">
      <c r="A4" s="105" t="s">
        <v>3</v>
      </c>
      <c r="B4" s="106"/>
      <c r="C4" s="106"/>
      <c r="D4" s="112" t="s">
        <v>4</v>
      </c>
      <c r="E4" s="109" t="s">
        <v>42</v>
      </c>
      <c r="F4" s="109" t="s">
        <v>43</v>
      </c>
      <c r="G4" s="109" t="s">
        <v>44</v>
      </c>
      <c r="H4" s="109" t="s">
        <v>45</v>
      </c>
      <c r="I4" s="112" t="s">
        <v>9</v>
      </c>
      <c r="J4" s="112"/>
      <c r="K4" s="112"/>
      <c r="L4" s="113"/>
      <c r="M4" s="9"/>
    </row>
    <row r="5" spans="1:14" ht="12" customHeight="1">
      <c r="A5" s="107"/>
      <c r="B5" s="108"/>
      <c r="C5" s="108"/>
      <c r="D5" s="111"/>
      <c r="E5" s="110"/>
      <c r="F5" s="110"/>
      <c r="G5" s="110"/>
      <c r="H5" s="110"/>
      <c r="I5" s="110" t="s">
        <v>13</v>
      </c>
      <c r="J5" s="111" t="s">
        <v>8</v>
      </c>
      <c r="K5" s="111"/>
      <c r="L5" s="117" t="s">
        <v>14</v>
      </c>
      <c r="M5" s="28"/>
      <c r="N5" s="15"/>
    </row>
    <row r="6" spans="1:14" ht="32.25" customHeight="1">
      <c r="A6" s="47" t="s">
        <v>5</v>
      </c>
      <c r="B6" s="43" t="s">
        <v>6</v>
      </c>
      <c r="C6" s="43" t="s">
        <v>18</v>
      </c>
      <c r="D6" s="111"/>
      <c r="E6" s="110"/>
      <c r="F6" s="110"/>
      <c r="G6" s="110"/>
      <c r="H6" s="110"/>
      <c r="I6" s="110"/>
      <c r="J6" s="45" t="s">
        <v>29</v>
      </c>
      <c r="K6" s="44" t="s">
        <v>1</v>
      </c>
      <c r="L6" s="117"/>
      <c r="M6" s="28"/>
      <c r="N6" s="15"/>
    </row>
    <row r="7" spans="1:14" ht="11.25" customHeight="1">
      <c r="A7" s="32">
        <v>1</v>
      </c>
      <c r="B7" s="10">
        <v>2</v>
      </c>
      <c r="C7" s="10">
        <v>3</v>
      </c>
      <c r="D7" s="10">
        <v>4</v>
      </c>
      <c r="E7" s="24">
        <v>5</v>
      </c>
      <c r="F7" s="24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48">
        <v>12</v>
      </c>
      <c r="M7" s="25"/>
      <c r="N7" s="15"/>
    </row>
    <row r="8" spans="1:14" ht="19.5" customHeight="1" hidden="1">
      <c r="A8" s="49" t="s">
        <v>19</v>
      </c>
      <c r="B8" s="38" t="s">
        <v>10</v>
      </c>
      <c r="C8" s="37"/>
      <c r="D8" s="39" t="s">
        <v>27</v>
      </c>
      <c r="E8" s="62">
        <f>E10</f>
        <v>0</v>
      </c>
      <c r="F8" s="62"/>
      <c r="G8" s="62">
        <f aca="true" t="shared" si="0" ref="G8:L8">G10</f>
        <v>0</v>
      </c>
      <c r="H8" s="62"/>
      <c r="I8" s="62">
        <f t="shared" si="0"/>
        <v>0</v>
      </c>
      <c r="J8" s="62">
        <f t="shared" si="0"/>
        <v>0</v>
      </c>
      <c r="K8" s="62">
        <f t="shared" si="0"/>
        <v>0</v>
      </c>
      <c r="L8" s="66">
        <f t="shared" si="0"/>
        <v>0</v>
      </c>
      <c r="M8" s="26"/>
      <c r="N8" s="15"/>
    </row>
    <row r="9" spans="1:14" ht="15.75" customHeight="1" hidden="1">
      <c r="A9" s="34"/>
      <c r="B9" s="6"/>
      <c r="C9" s="6"/>
      <c r="D9" s="4" t="s">
        <v>17</v>
      </c>
      <c r="E9" s="63">
        <v>0</v>
      </c>
      <c r="F9" s="63"/>
      <c r="G9" s="63"/>
      <c r="H9" s="63"/>
      <c r="I9" s="63"/>
      <c r="J9" s="63"/>
      <c r="K9" s="63"/>
      <c r="L9" s="67"/>
      <c r="M9" s="27"/>
      <c r="N9" s="15"/>
    </row>
    <row r="10" spans="1:14" ht="24.75" customHeight="1" hidden="1">
      <c r="A10" s="34"/>
      <c r="B10" s="6"/>
      <c r="C10" s="10">
        <v>2710</v>
      </c>
      <c r="D10" s="12" t="s">
        <v>22</v>
      </c>
      <c r="E10" s="63"/>
      <c r="F10" s="63"/>
      <c r="G10" s="63">
        <v>0</v>
      </c>
      <c r="H10" s="63">
        <v>0</v>
      </c>
      <c r="I10" s="63">
        <f>H10</f>
        <v>0</v>
      </c>
      <c r="J10" s="63"/>
      <c r="K10" s="63">
        <f>I10</f>
        <v>0</v>
      </c>
      <c r="L10" s="67"/>
      <c r="M10" s="27"/>
      <c r="N10" s="15"/>
    </row>
    <row r="11" spans="1:14" ht="20.25" customHeight="1">
      <c r="A11" s="49" t="s">
        <v>25</v>
      </c>
      <c r="B11" s="38" t="s">
        <v>26</v>
      </c>
      <c r="C11" s="37"/>
      <c r="D11" s="46" t="s">
        <v>16</v>
      </c>
      <c r="E11" s="62">
        <f>E15+E16</f>
        <v>1864165.84</v>
      </c>
      <c r="F11" s="62">
        <f>F15+F16</f>
        <v>0</v>
      </c>
      <c r="G11" s="62">
        <f>G13+G14+G15+G16</f>
        <v>1864165.84</v>
      </c>
      <c r="H11" s="62">
        <f>H13+H14</f>
        <v>29168.280000000002</v>
      </c>
      <c r="I11" s="62">
        <f>I13</f>
        <v>0</v>
      </c>
      <c r="J11" s="62">
        <f>J13</f>
        <v>0</v>
      </c>
      <c r="K11" s="62">
        <f>K13</f>
        <v>0</v>
      </c>
      <c r="L11" s="66">
        <f>L13+L14</f>
        <v>29168.280000000002</v>
      </c>
      <c r="M11" s="26"/>
      <c r="N11" s="15"/>
    </row>
    <row r="12" spans="1:14" ht="20.25" customHeight="1" hidden="1">
      <c r="A12" s="70"/>
      <c r="B12" s="71"/>
      <c r="C12" s="10">
        <v>2710</v>
      </c>
      <c r="D12" s="12" t="s">
        <v>22</v>
      </c>
      <c r="E12" s="69">
        <v>0</v>
      </c>
      <c r="F12" s="69">
        <v>0</v>
      </c>
      <c r="G12" s="69"/>
      <c r="H12" s="69"/>
      <c r="I12" s="69"/>
      <c r="J12" s="69"/>
      <c r="K12" s="69"/>
      <c r="L12" s="72"/>
      <c r="M12" s="26"/>
      <c r="N12" s="15"/>
    </row>
    <row r="13" spans="1:14" ht="18" customHeight="1">
      <c r="A13" s="34"/>
      <c r="B13" s="6"/>
      <c r="C13" s="10">
        <v>6050</v>
      </c>
      <c r="D13" s="17" t="s">
        <v>2</v>
      </c>
      <c r="E13" s="63"/>
      <c r="F13" s="63"/>
      <c r="G13" s="63">
        <v>1455552.02</v>
      </c>
      <c r="H13" s="63">
        <v>10996.2</v>
      </c>
      <c r="I13" s="63">
        <v>0</v>
      </c>
      <c r="J13" s="63"/>
      <c r="K13" s="63">
        <v>0</v>
      </c>
      <c r="L13" s="67">
        <f>H13</f>
        <v>10996.2</v>
      </c>
      <c r="M13" s="27"/>
      <c r="N13" s="15"/>
    </row>
    <row r="14" spans="1:14" ht="18" customHeight="1">
      <c r="A14" s="34"/>
      <c r="B14" s="6"/>
      <c r="C14" s="10">
        <v>6059</v>
      </c>
      <c r="D14" s="17" t="s">
        <v>40</v>
      </c>
      <c r="E14" s="63"/>
      <c r="F14" s="63"/>
      <c r="G14" s="63">
        <v>408613.82</v>
      </c>
      <c r="H14" s="63">
        <v>18172.08</v>
      </c>
      <c r="I14" s="63">
        <v>0</v>
      </c>
      <c r="J14" s="63"/>
      <c r="K14" s="63">
        <v>0</v>
      </c>
      <c r="L14" s="67">
        <f>H14</f>
        <v>18172.08</v>
      </c>
      <c r="M14" s="27"/>
      <c r="N14" s="15"/>
    </row>
    <row r="15" spans="1:14" ht="32.25" customHeight="1">
      <c r="A15" s="34"/>
      <c r="B15" s="6"/>
      <c r="C15" s="10">
        <v>6300</v>
      </c>
      <c r="D15" s="12" t="s">
        <v>63</v>
      </c>
      <c r="E15" s="63">
        <v>1455552.02</v>
      </c>
      <c r="F15" s="63">
        <v>0</v>
      </c>
      <c r="G15" s="63"/>
      <c r="H15" s="63"/>
      <c r="I15" s="63"/>
      <c r="J15" s="63"/>
      <c r="K15" s="63"/>
      <c r="L15" s="67"/>
      <c r="M15" s="27"/>
      <c r="N15" s="15"/>
    </row>
    <row r="16" spans="1:14" ht="32.25" customHeight="1">
      <c r="A16" s="34"/>
      <c r="B16" s="6"/>
      <c r="C16" s="10">
        <v>6309</v>
      </c>
      <c r="D16" s="12" t="s">
        <v>38</v>
      </c>
      <c r="E16" s="63">
        <v>408613.82</v>
      </c>
      <c r="F16" s="63">
        <v>0</v>
      </c>
      <c r="G16" s="63"/>
      <c r="H16" s="63"/>
      <c r="I16" s="63"/>
      <c r="J16" s="63"/>
      <c r="K16" s="63"/>
      <c r="L16" s="67"/>
      <c r="M16" s="27"/>
      <c r="N16" s="15"/>
    </row>
    <row r="17" spans="1:14" ht="20.25" customHeight="1">
      <c r="A17" s="58">
        <v>600</v>
      </c>
      <c r="B17" s="59">
        <v>60016</v>
      </c>
      <c r="C17" s="60"/>
      <c r="D17" s="61" t="s">
        <v>49</v>
      </c>
      <c r="E17" s="64">
        <f aca="true" t="shared" si="1" ref="E17:L19">E18</f>
        <v>0</v>
      </c>
      <c r="F17" s="64">
        <f t="shared" si="1"/>
        <v>0</v>
      </c>
      <c r="G17" s="64">
        <f t="shared" si="1"/>
        <v>1323341.33</v>
      </c>
      <c r="H17" s="64">
        <f t="shared" si="1"/>
        <v>298683</v>
      </c>
      <c r="I17" s="64">
        <f t="shared" si="1"/>
        <v>0</v>
      </c>
      <c r="J17" s="64">
        <f t="shared" si="1"/>
        <v>0</v>
      </c>
      <c r="K17" s="64">
        <f t="shared" si="1"/>
        <v>0</v>
      </c>
      <c r="L17" s="68">
        <f t="shared" si="1"/>
        <v>298683</v>
      </c>
      <c r="M17" s="27"/>
      <c r="N17" s="15"/>
    </row>
    <row r="18" spans="1:14" ht="39" customHeight="1">
      <c r="A18" s="34"/>
      <c r="B18" s="6"/>
      <c r="C18" s="10">
        <v>6300</v>
      </c>
      <c r="D18" s="12" t="s">
        <v>63</v>
      </c>
      <c r="E18" s="63"/>
      <c r="F18" s="63"/>
      <c r="G18" s="63">
        <v>1323341.33</v>
      </c>
      <c r="H18" s="63">
        <v>298683</v>
      </c>
      <c r="I18" s="63">
        <v>0</v>
      </c>
      <c r="J18" s="63"/>
      <c r="K18" s="63">
        <v>0</v>
      </c>
      <c r="L18" s="67">
        <f>H18</f>
        <v>298683</v>
      </c>
      <c r="M18" s="27"/>
      <c r="N18" s="15"/>
    </row>
    <row r="19" spans="1:14" ht="21" customHeight="1">
      <c r="A19" s="58">
        <v>630</v>
      </c>
      <c r="B19" s="59">
        <v>63003</v>
      </c>
      <c r="C19" s="60"/>
      <c r="D19" s="61" t="s">
        <v>35</v>
      </c>
      <c r="E19" s="64">
        <f t="shared" si="1"/>
        <v>0</v>
      </c>
      <c r="F19" s="64">
        <f t="shared" si="1"/>
        <v>0</v>
      </c>
      <c r="G19" s="64">
        <f t="shared" si="1"/>
        <v>2000</v>
      </c>
      <c r="H19" s="64">
        <f t="shared" si="1"/>
        <v>2000</v>
      </c>
      <c r="I19" s="64">
        <f t="shared" si="1"/>
        <v>2000</v>
      </c>
      <c r="J19" s="64">
        <f t="shared" si="1"/>
        <v>0</v>
      </c>
      <c r="K19" s="64">
        <f t="shared" si="1"/>
        <v>2000</v>
      </c>
      <c r="L19" s="68">
        <f t="shared" si="1"/>
        <v>0</v>
      </c>
      <c r="M19" s="26"/>
      <c r="N19" s="15"/>
    </row>
    <row r="20" spans="1:14" s="8" customFormat="1" ht="36" customHeight="1">
      <c r="A20" s="34"/>
      <c r="B20" s="6"/>
      <c r="C20" s="10">
        <v>2710</v>
      </c>
      <c r="D20" s="12" t="s">
        <v>34</v>
      </c>
      <c r="E20" s="63"/>
      <c r="F20" s="63"/>
      <c r="G20" s="63">
        <v>2000</v>
      </c>
      <c r="H20" s="63">
        <v>2000</v>
      </c>
      <c r="I20" s="63">
        <f>H20</f>
        <v>2000</v>
      </c>
      <c r="J20" s="63"/>
      <c r="K20" s="63">
        <f>I20</f>
        <v>2000</v>
      </c>
      <c r="L20" s="67"/>
      <c r="M20" s="27"/>
      <c r="N20" s="31"/>
    </row>
    <row r="21" spans="1:14" ht="19.5" customHeight="1">
      <c r="A21" s="50">
        <v>750</v>
      </c>
      <c r="B21" s="37">
        <v>75018</v>
      </c>
      <c r="C21" s="37"/>
      <c r="D21" s="18" t="s">
        <v>15</v>
      </c>
      <c r="E21" s="62">
        <f>E22</f>
        <v>0</v>
      </c>
      <c r="F21" s="62">
        <f>F22</f>
        <v>0</v>
      </c>
      <c r="G21" s="62">
        <f>G22+G23</f>
        <v>304429.9</v>
      </c>
      <c r="H21" s="62">
        <f>H22+H23</f>
        <v>304399.9</v>
      </c>
      <c r="I21" s="62">
        <f>I22+I23</f>
        <v>2760</v>
      </c>
      <c r="J21" s="62">
        <f>J22</f>
        <v>0</v>
      </c>
      <c r="K21" s="62">
        <f>K22</f>
        <v>2760</v>
      </c>
      <c r="L21" s="66">
        <f>L22+L23</f>
        <v>301639.9</v>
      </c>
      <c r="M21" s="29"/>
      <c r="N21" s="15"/>
    </row>
    <row r="22" spans="1:14" ht="38.25" customHeight="1">
      <c r="A22" s="34"/>
      <c r="B22" s="6"/>
      <c r="C22" s="10">
        <v>2710</v>
      </c>
      <c r="D22" s="12" t="s">
        <v>34</v>
      </c>
      <c r="E22" s="63"/>
      <c r="F22" s="63"/>
      <c r="G22" s="63">
        <v>2790</v>
      </c>
      <c r="H22" s="63">
        <v>2760</v>
      </c>
      <c r="I22" s="63">
        <v>2760</v>
      </c>
      <c r="J22" s="63"/>
      <c r="K22" s="63">
        <f>I22</f>
        <v>2760</v>
      </c>
      <c r="L22" s="67"/>
      <c r="M22" s="29"/>
      <c r="N22" s="15"/>
    </row>
    <row r="23" spans="1:14" ht="36" customHeight="1">
      <c r="A23" s="34"/>
      <c r="B23" s="6"/>
      <c r="C23" s="10">
        <v>6300</v>
      </c>
      <c r="D23" s="12" t="s">
        <v>63</v>
      </c>
      <c r="E23" s="63"/>
      <c r="F23" s="63"/>
      <c r="G23" s="63">
        <v>301639.9</v>
      </c>
      <c r="H23" s="63">
        <v>301639.9</v>
      </c>
      <c r="I23" s="63">
        <v>0</v>
      </c>
      <c r="J23" s="63"/>
      <c r="K23" s="63">
        <v>0</v>
      </c>
      <c r="L23" s="67">
        <f>H23</f>
        <v>301639.9</v>
      </c>
      <c r="M23" s="29"/>
      <c r="N23" s="15"/>
    </row>
    <row r="24" spans="1:14" ht="20.25" customHeight="1">
      <c r="A24" s="51">
        <v>750</v>
      </c>
      <c r="B24" s="40">
        <v>75075</v>
      </c>
      <c r="C24" s="40"/>
      <c r="D24" s="35" t="s">
        <v>23</v>
      </c>
      <c r="E24" s="62">
        <f>E25</f>
        <v>7117.46</v>
      </c>
      <c r="F24" s="62">
        <f>F25</f>
        <v>7117.46</v>
      </c>
      <c r="G24" s="62">
        <f aca="true" t="shared" si="2" ref="G24:L24">SUM(G25:G28)</f>
        <v>7117.46</v>
      </c>
      <c r="H24" s="62">
        <f t="shared" si="2"/>
        <v>2653.26</v>
      </c>
      <c r="I24" s="62">
        <f t="shared" si="2"/>
        <v>2653.26</v>
      </c>
      <c r="J24" s="62">
        <f t="shared" si="2"/>
        <v>1495.42</v>
      </c>
      <c r="K24" s="62">
        <f t="shared" si="2"/>
        <v>0</v>
      </c>
      <c r="L24" s="66">
        <f t="shared" si="2"/>
        <v>0</v>
      </c>
      <c r="M24" s="27"/>
      <c r="N24" s="15"/>
    </row>
    <row r="25" spans="1:14" ht="36" customHeight="1">
      <c r="A25" s="7"/>
      <c r="B25" s="1"/>
      <c r="C25" s="42">
        <v>2710</v>
      </c>
      <c r="D25" s="12" t="s">
        <v>62</v>
      </c>
      <c r="E25" s="63">
        <v>7117.46</v>
      </c>
      <c r="F25" s="63">
        <v>7117.46</v>
      </c>
      <c r="G25" s="63"/>
      <c r="H25" s="63"/>
      <c r="I25" s="63"/>
      <c r="J25" s="63"/>
      <c r="K25" s="63"/>
      <c r="L25" s="67"/>
      <c r="M25" s="27"/>
      <c r="N25" s="15"/>
    </row>
    <row r="26" spans="1:14" ht="18.75" customHeight="1">
      <c r="A26" s="7"/>
      <c r="B26" s="1"/>
      <c r="C26" s="42">
        <v>4110</v>
      </c>
      <c r="D26" s="12" t="s">
        <v>50</v>
      </c>
      <c r="E26" s="63"/>
      <c r="F26" s="63"/>
      <c r="G26" s="63">
        <v>903.04</v>
      </c>
      <c r="H26" s="63">
        <v>228.76</v>
      </c>
      <c r="I26" s="63">
        <f>H26</f>
        <v>228.76</v>
      </c>
      <c r="J26" s="63">
        <f>I26</f>
        <v>228.76</v>
      </c>
      <c r="K26" s="63"/>
      <c r="L26" s="67"/>
      <c r="M26" s="27"/>
      <c r="N26" s="15"/>
    </row>
    <row r="27" spans="1:14" ht="18.75" customHeight="1">
      <c r="A27" s="7"/>
      <c r="B27" s="1"/>
      <c r="C27" s="42">
        <v>4170</v>
      </c>
      <c r="D27" s="13" t="s">
        <v>12</v>
      </c>
      <c r="E27" s="63"/>
      <c r="F27" s="63"/>
      <c r="G27" s="63">
        <v>5000</v>
      </c>
      <c r="H27" s="63">
        <v>1266.66</v>
      </c>
      <c r="I27" s="63">
        <f>H27</f>
        <v>1266.66</v>
      </c>
      <c r="J27" s="63">
        <f>I27</f>
        <v>1266.66</v>
      </c>
      <c r="K27" s="63"/>
      <c r="L27" s="67"/>
      <c r="M27" s="27"/>
      <c r="N27" s="15"/>
    </row>
    <row r="28" spans="1:14" ht="17.25" customHeight="1">
      <c r="A28" s="7"/>
      <c r="B28" s="1"/>
      <c r="C28" s="42">
        <v>4300</v>
      </c>
      <c r="D28" s="41" t="s">
        <v>28</v>
      </c>
      <c r="E28" s="63"/>
      <c r="F28" s="63"/>
      <c r="G28" s="63">
        <v>1214.42</v>
      </c>
      <c r="H28" s="63">
        <v>1157.84</v>
      </c>
      <c r="I28" s="63">
        <f>H28</f>
        <v>1157.84</v>
      </c>
      <c r="J28" s="63"/>
      <c r="K28" s="63"/>
      <c r="L28" s="67"/>
      <c r="M28" s="27"/>
      <c r="N28" s="15"/>
    </row>
    <row r="29" spans="1:14" ht="18.75" customHeight="1">
      <c r="A29" s="58">
        <v>801</v>
      </c>
      <c r="B29" s="59">
        <v>80147</v>
      </c>
      <c r="C29" s="60"/>
      <c r="D29" s="61" t="s">
        <v>33</v>
      </c>
      <c r="E29" s="64">
        <f>E30</f>
        <v>143000</v>
      </c>
      <c r="F29" s="64">
        <f>F30</f>
        <v>88000</v>
      </c>
      <c r="G29" s="64">
        <f>G31+G30+G32+G33+G34+G35</f>
        <v>143000</v>
      </c>
      <c r="H29" s="64">
        <f>SUM(H31:H35)</f>
        <v>79386.53</v>
      </c>
      <c r="I29" s="64">
        <f>SUM(I31:I35)</f>
        <v>79386.53</v>
      </c>
      <c r="J29" s="64">
        <f>SUM(J31:J35)</f>
        <v>77695.53</v>
      </c>
      <c r="K29" s="64">
        <f>SUM(K31:K35)</f>
        <v>0</v>
      </c>
      <c r="L29" s="64">
        <f>SUM(L31:L35)</f>
        <v>0</v>
      </c>
      <c r="M29" s="27"/>
      <c r="N29" s="15"/>
    </row>
    <row r="30" spans="1:14" ht="38.25" customHeight="1">
      <c r="A30" s="34"/>
      <c r="B30" s="6"/>
      <c r="C30" s="10">
        <v>2710</v>
      </c>
      <c r="D30" s="12" t="s">
        <v>34</v>
      </c>
      <c r="E30" s="63">
        <v>143000</v>
      </c>
      <c r="F30" s="63">
        <v>88000</v>
      </c>
      <c r="G30" s="63"/>
      <c r="H30" s="63"/>
      <c r="I30" s="63"/>
      <c r="J30" s="63"/>
      <c r="K30" s="63"/>
      <c r="L30" s="67"/>
      <c r="M30" s="27"/>
      <c r="N30" s="15"/>
    </row>
    <row r="31" spans="1:14" ht="17.25" customHeight="1">
      <c r="A31" s="34"/>
      <c r="B31" s="6"/>
      <c r="C31" s="10">
        <v>4010</v>
      </c>
      <c r="D31" s="12" t="s">
        <v>20</v>
      </c>
      <c r="E31" s="63"/>
      <c r="F31" s="63"/>
      <c r="G31" s="63">
        <v>112414</v>
      </c>
      <c r="H31" s="63">
        <v>56330.16</v>
      </c>
      <c r="I31" s="63">
        <f aca="true" t="shared" si="3" ref="I31:J34">H31</f>
        <v>56330.16</v>
      </c>
      <c r="J31" s="63">
        <f t="shared" si="3"/>
        <v>56330.16</v>
      </c>
      <c r="K31" s="63"/>
      <c r="L31" s="67"/>
      <c r="M31" s="29"/>
      <c r="N31" s="15"/>
    </row>
    <row r="32" spans="1:14" ht="17.25" customHeight="1">
      <c r="A32" s="34"/>
      <c r="B32" s="6"/>
      <c r="C32" s="10">
        <v>4040</v>
      </c>
      <c r="D32" s="12" t="s">
        <v>36</v>
      </c>
      <c r="E32" s="63"/>
      <c r="F32" s="63"/>
      <c r="G32" s="63">
        <v>9209</v>
      </c>
      <c r="H32" s="63">
        <v>8580.51</v>
      </c>
      <c r="I32" s="63">
        <f t="shared" si="3"/>
        <v>8580.51</v>
      </c>
      <c r="J32" s="63">
        <f t="shared" si="3"/>
        <v>8580.51</v>
      </c>
      <c r="K32" s="63"/>
      <c r="L32" s="67"/>
      <c r="M32" s="29"/>
      <c r="N32" s="15"/>
    </row>
    <row r="33" spans="1:14" ht="18" customHeight="1">
      <c r="A33" s="34"/>
      <c r="B33" s="6"/>
      <c r="C33" s="10">
        <v>4110</v>
      </c>
      <c r="D33" s="12" t="s">
        <v>21</v>
      </c>
      <c r="E33" s="63"/>
      <c r="F33" s="63"/>
      <c r="G33" s="63">
        <v>17492</v>
      </c>
      <c r="H33" s="63">
        <v>11361.83</v>
      </c>
      <c r="I33" s="63">
        <f t="shared" si="3"/>
        <v>11361.83</v>
      </c>
      <c r="J33" s="63">
        <f t="shared" si="3"/>
        <v>11361.83</v>
      </c>
      <c r="K33" s="63"/>
      <c r="L33" s="67"/>
      <c r="M33" s="29"/>
      <c r="N33" s="15"/>
    </row>
    <row r="34" spans="1:14" ht="17.25" customHeight="1">
      <c r="A34" s="34"/>
      <c r="B34" s="6"/>
      <c r="C34" s="10">
        <v>4120</v>
      </c>
      <c r="D34" s="12" t="s">
        <v>24</v>
      </c>
      <c r="E34" s="63"/>
      <c r="F34" s="63"/>
      <c r="G34" s="63">
        <v>2194</v>
      </c>
      <c r="H34" s="63">
        <v>1423.03</v>
      </c>
      <c r="I34" s="63">
        <f t="shared" si="3"/>
        <v>1423.03</v>
      </c>
      <c r="J34" s="63">
        <f t="shared" si="3"/>
        <v>1423.03</v>
      </c>
      <c r="K34" s="63"/>
      <c r="L34" s="67"/>
      <c r="M34" s="29"/>
      <c r="N34" s="15"/>
    </row>
    <row r="35" spans="1:14" ht="18" customHeight="1">
      <c r="A35" s="34"/>
      <c r="B35" s="6"/>
      <c r="C35" s="10">
        <v>4440</v>
      </c>
      <c r="D35" s="12" t="s">
        <v>32</v>
      </c>
      <c r="E35" s="63"/>
      <c r="F35" s="63"/>
      <c r="G35" s="63">
        <v>1691</v>
      </c>
      <c r="H35" s="63">
        <v>1691</v>
      </c>
      <c r="I35" s="63">
        <f>H35</f>
        <v>1691</v>
      </c>
      <c r="J35" s="63"/>
      <c r="K35" s="63"/>
      <c r="L35" s="67"/>
      <c r="M35" s="29"/>
      <c r="N35" s="15"/>
    </row>
    <row r="36" spans="1:14" ht="17.25" customHeight="1">
      <c r="A36" s="51">
        <v>801</v>
      </c>
      <c r="B36" s="40">
        <v>80195</v>
      </c>
      <c r="C36" s="40"/>
      <c r="D36" s="35" t="s">
        <v>27</v>
      </c>
      <c r="E36" s="62">
        <v>0</v>
      </c>
      <c r="F36" s="62">
        <v>0</v>
      </c>
      <c r="G36" s="62">
        <f>G37</f>
        <v>1865.97</v>
      </c>
      <c r="H36" s="62">
        <f>H37</f>
        <v>1865.97</v>
      </c>
      <c r="I36" s="62">
        <v>0</v>
      </c>
      <c r="J36" s="62">
        <v>0</v>
      </c>
      <c r="K36" s="62">
        <f>K37</f>
        <v>1865.97</v>
      </c>
      <c r="L36" s="66">
        <v>0</v>
      </c>
      <c r="M36" s="29"/>
      <c r="N36" s="15"/>
    </row>
    <row r="37" spans="1:14" ht="33.75" customHeight="1">
      <c r="A37" s="7"/>
      <c r="B37" s="1"/>
      <c r="C37" s="10">
        <v>2310</v>
      </c>
      <c r="D37" s="33" t="s">
        <v>37</v>
      </c>
      <c r="E37" s="63"/>
      <c r="F37" s="63"/>
      <c r="G37" s="63">
        <v>1865.97</v>
      </c>
      <c r="H37" s="63">
        <v>1865.97</v>
      </c>
      <c r="I37" s="63">
        <f>H37</f>
        <v>1865.97</v>
      </c>
      <c r="J37" s="63"/>
      <c r="K37" s="63">
        <f>I37</f>
        <v>1865.97</v>
      </c>
      <c r="L37" s="67"/>
      <c r="M37" s="26"/>
      <c r="N37" s="15"/>
    </row>
    <row r="38" spans="1:14" ht="16.5" customHeight="1">
      <c r="A38" s="58">
        <v>851</v>
      </c>
      <c r="B38" s="59">
        <v>85195</v>
      </c>
      <c r="C38" s="77"/>
      <c r="D38" s="78" t="s">
        <v>27</v>
      </c>
      <c r="E38" s="64">
        <f>E39</f>
        <v>59085.18</v>
      </c>
      <c r="F38" s="64">
        <f>F39</f>
        <v>53119</v>
      </c>
      <c r="G38" s="64">
        <f>G40</f>
        <v>59085.18</v>
      </c>
      <c r="H38" s="64">
        <f>H40</f>
        <v>16014.67</v>
      </c>
      <c r="I38" s="64">
        <f>I40</f>
        <v>16014.67</v>
      </c>
      <c r="J38" s="64">
        <v>0</v>
      </c>
      <c r="K38" s="64">
        <v>0</v>
      </c>
      <c r="L38" s="68">
        <v>0</v>
      </c>
      <c r="M38" s="29"/>
      <c r="N38" s="15"/>
    </row>
    <row r="39" spans="1:14" ht="35.25" customHeight="1">
      <c r="A39" s="76"/>
      <c r="B39" s="75"/>
      <c r="C39" s="73">
        <v>2710</v>
      </c>
      <c r="D39" s="74" t="s">
        <v>39</v>
      </c>
      <c r="E39" s="63">
        <v>59085.18</v>
      </c>
      <c r="F39" s="63">
        <v>53119</v>
      </c>
      <c r="G39" s="63"/>
      <c r="H39" s="63"/>
      <c r="I39" s="63"/>
      <c r="J39" s="63"/>
      <c r="K39" s="63"/>
      <c r="L39" s="67"/>
      <c r="M39" s="29"/>
      <c r="N39" s="15"/>
    </row>
    <row r="40" spans="1:14" ht="15" customHeight="1">
      <c r="A40" s="76"/>
      <c r="B40" s="75"/>
      <c r="C40" s="73">
        <v>4300</v>
      </c>
      <c r="D40" s="74" t="s">
        <v>28</v>
      </c>
      <c r="E40" s="63"/>
      <c r="F40" s="63"/>
      <c r="G40" s="63">
        <v>59085.18</v>
      </c>
      <c r="H40" s="63">
        <v>16014.67</v>
      </c>
      <c r="I40" s="63">
        <f>H40</f>
        <v>16014.67</v>
      </c>
      <c r="J40" s="63"/>
      <c r="K40" s="63"/>
      <c r="L40" s="67"/>
      <c r="M40" s="29"/>
      <c r="N40" s="15"/>
    </row>
    <row r="41" spans="1:14" ht="21.75" customHeight="1">
      <c r="A41" s="52">
        <v>853</v>
      </c>
      <c r="B41" s="36">
        <v>85311</v>
      </c>
      <c r="C41" s="37"/>
      <c r="D41" s="18" t="s">
        <v>0</v>
      </c>
      <c r="E41" s="62">
        <f>E42</f>
        <v>0</v>
      </c>
      <c r="F41" s="62">
        <v>0</v>
      </c>
      <c r="G41" s="62">
        <f aca="true" t="shared" si="4" ref="G41:L41">G42</f>
        <v>71093</v>
      </c>
      <c r="H41" s="62">
        <f t="shared" si="4"/>
        <v>35546</v>
      </c>
      <c r="I41" s="62">
        <f t="shared" si="4"/>
        <v>35546</v>
      </c>
      <c r="J41" s="62">
        <f t="shared" si="4"/>
        <v>0</v>
      </c>
      <c r="K41" s="62">
        <f t="shared" si="4"/>
        <v>35546</v>
      </c>
      <c r="L41" s="66">
        <f t="shared" si="4"/>
        <v>0</v>
      </c>
      <c r="M41" s="26"/>
      <c r="N41" s="14"/>
    </row>
    <row r="42" spans="1:14" ht="33.75" customHeight="1">
      <c r="A42" s="53"/>
      <c r="B42" s="3"/>
      <c r="C42" s="10">
        <v>2710</v>
      </c>
      <c r="D42" s="12" t="s">
        <v>22</v>
      </c>
      <c r="E42" s="63"/>
      <c r="F42" s="63"/>
      <c r="G42" s="63">
        <v>71093</v>
      </c>
      <c r="H42" s="63">
        <v>35546</v>
      </c>
      <c r="I42" s="63">
        <f>H42</f>
        <v>35546</v>
      </c>
      <c r="J42" s="63"/>
      <c r="K42" s="63">
        <f>I42</f>
        <v>35546</v>
      </c>
      <c r="L42" s="67"/>
      <c r="M42" s="29"/>
      <c r="N42" s="15"/>
    </row>
    <row r="43" spans="1:14" ht="21.75" customHeight="1">
      <c r="A43" s="52">
        <v>855</v>
      </c>
      <c r="B43" s="36">
        <v>85508</v>
      </c>
      <c r="C43" s="37"/>
      <c r="D43" s="18" t="s">
        <v>7</v>
      </c>
      <c r="E43" s="62">
        <f>E44+E45</f>
        <v>281548.97</v>
      </c>
      <c r="F43" s="62">
        <f>F44+F45</f>
        <v>142636.49</v>
      </c>
      <c r="G43" s="62">
        <f>G44+G45+G46+G47+G48+G49</f>
        <v>306188.01</v>
      </c>
      <c r="H43" s="62">
        <f>H44+H45+H46+H47+H48+H49</f>
        <v>151981.18</v>
      </c>
      <c r="I43" s="62">
        <f>I44+I46+I45+I47+I48+I49</f>
        <v>151981.18</v>
      </c>
      <c r="J43" s="62">
        <f>J44+J45+J46+J47+J48+J49</f>
        <v>55573.4</v>
      </c>
      <c r="K43" s="62">
        <f>K45</f>
        <v>8069.52</v>
      </c>
      <c r="L43" s="66">
        <f>L45+L44+L46+L47+L48+L49</f>
        <v>0</v>
      </c>
      <c r="M43" s="26"/>
      <c r="N43" s="15"/>
    </row>
    <row r="44" spans="1:14" ht="31.5" customHeight="1">
      <c r="A44" s="11"/>
      <c r="B44" s="2"/>
      <c r="C44" s="42">
        <v>2310</v>
      </c>
      <c r="D44" s="33" t="s">
        <v>31</v>
      </c>
      <c r="E44" s="63">
        <v>91510.32</v>
      </c>
      <c r="F44" s="63">
        <v>45755.16</v>
      </c>
      <c r="G44" s="63">
        <v>8500</v>
      </c>
      <c r="H44" s="63">
        <v>0</v>
      </c>
      <c r="I44" s="63">
        <f>H44</f>
        <v>0</v>
      </c>
      <c r="J44" s="63"/>
      <c r="K44" s="63">
        <f>I44</f>
        <v>0</v>
      </c>
      <c r="L44" s="67"/>
      <c r="M44" s="26"/>
      <c r="N44" s="15"/>
    </row>
    <row r="45" spans="1:14" ht="35.25" customHeight="1">
      <c r="A45" s="11"/>
      <c r="B45" s="2"/>
      <c r="C45" s="42">
        <v>2320</v>
      </c>
      <c r="D45" s="33" t="s">
        <v>46</v>
      </c>
      <c r="E45" s="63">
        <v>190038.65</v>
      </c>
      <c r="F45" s="63">
        <v>96881.33</v>
      </c>
      <c r="G45" s="63">
        <v>16139.04</v>
      </c>
      <c r="H45" s="63">
        <v>8069.52</v>
      </c>
      <c r="I45" s="63">
        <f>H45</f>
        <v>8069.52</v>
      </c>
      <c r="J45" s="63"/>
      <c r="K45" s="63">
        <f>I45</f>
        <v>8069.52</v>
      </c>
      <c r="L45" s="67"/>
      <c r="M45" s="26"/>
      <c r="N45" s="15"/>
    </row>
    <row r="46" spans="1:14" ht="21.75" customHeight="1">
      <c r="A46" s="11"/>
      <c r="B46" s="2"/>
      <c r="C46" s="42">
        <v>3110</v>
      </c>
      <c r="D46" s="33" t="s">
        <v>51</v>
      </c>
      <c r="E46" s="63"/>
      <c r="F46" s="63"/>
      <c r="G46" s="63">
        <v>172615.53</v>
      </c>
      <c r="H46" s="63">
        <v>88338.26</v>
      </c>
      <c r="I46" s="63">
        <v>88338.26</v>
      </c>
      <c r="J46" s="63"/>
      <c r="K46" s="63"/>
      <c r="L46" s="67"/>
      <c r="M46" s="26"/>
      <c r="N46" s="15"/>
    </row>
    <row r="47" spans="1:14" ht="19.5" customHeight="1">
      <c r="A47" s="11"/>
      <c r="B47" s="2"/>
      <c r="C47" s="42">
        <v>4110</v>
      </c>
      <c r="D47" s="33" t="s">
        <v>21</v>
      </c>
      <c r="E47" s="63"/>
      <c r="F47" s="63"/>
      <c r="G47" s="63">
        <v>15920.26</v>
      </c>
      <c r="H47" s="63">
        <v>8125.42</v>
      </c>
      <c r="I47" s="63">
        <v>8125.42</v>
      </c>
      <c r="J47" s="63">
        <f>I47</f>
        <v>8125.42</v>
      </c>
      <c r="K47" s="63"/>
      <c r="L47" s="67"/>
      <c r="M47" s="26"/>
      <c r="N47" s="15"/>
    </row>
    <row r="48" spans="1:14" ht="17.25" customHeight="1">
      <c r="A48" s="11"/>
      <c r="B48" s="2"/>
      <c r="C48" s="42">
        <v>4120</v>
      </c>
      <c r="D48" s="33" t="s">
        <v>52</v>
      </c>
      <c r="E48" s="63"/>
      <c r="F48" s="63"/>
      <c r="G48" s="63">
        <v>1831.79</v>
      </c>
      <c r="H48" s="63">
        <v>910.61</v>
      </c>
      <c r="I48" s="63">
        <v>910.61</v>
      </c>
      <c r="J48" s="63">
        <f>I48</f>
        <v>910.61</v>
      </c>
      <c r="K48" s="63"/>
      <c r="L48" s="67"/>
      <c r="M48" s="26"/>
      <c r="N48" s="15"/>
    </row>
    <row r="49" spans="1:14" ht="18" customHeight="1">
      <c r="A49" s="11"/>
      <c r="B49" s="2"/>
      <c r="C49" s="42">
        <v>4170</v>
      </c>
      <c r="D49" s="33" t="s">
        <v>12</v>
      </c>
      <c r="E49" s="63"/>
      <c r="F49" s="63"/>
      <c r="G49" s="63">
        <v>91181.39</v>
      </c>
      <c r="H49" s="63">
        <v>46537.37</v>
      </c>
      <c r="I49" s="63">
        <v>46537.37</v>
      </c>
      <c r="J49" s="63">
        <f>I49</f>
        <v>46537.37</v>
      </c>
      <c r="K49" s="63"/>
      <c r="L49" s="67"/>
      <c r="M49" s="26"/>
      <c r="N49" s="15"/>
    </row>
    <row r="50" spans="1:14" ht="19.5" customHeight="1">
      <c r="A50" s="52">
        <v>855</v>
      </c>
      <c r="B50" s="36">
        <v>85510</v>
      </c>
      <c r="C50" s="37"/>
      <c r="D50" s="18" t="s">
        <v>47</v>
      </c>
      <c r="E50" s="62">
        <f>E51</f>
        <v>1774375.83</v>
      </c>
      <c r="F50" s="62">
        <f>F51</f>
        <v>953723.35</v>
      </c>
      <c r="G50" s="62">
        <f aca="true" t="shared" si="5" ref="G50:L50">SUM(G51:G62)</f>
        <v>1774375.83</v>
      </c>
      <c r="H50" s="62">
        <f t="shared" si="5"/>
        <v>923568.8799999998</v>
      </c>
      <c r="I50" s="62">
        <f t="shared" si="5"/>
        <v>923568.8799999998</v>
      </c>
      <c r="J50" s="62">
        <f t="shared" si="5"/>
        <v>583489.9999999999</v>
      </c>
      <c r="K50" s="62">
        <f t="shared" si="5"/>
        <v>0</v>
      </c>
      <c r="L50" s="62">
        <f t="shared" si="5"/>
        <v>0</v>
      </c>
      <c r="M50" s="26"/>
      <c r="N50" s="15"/>
    </row>
    <row r="51" spans="1:14" ht="36.75" customHeight="1">
      <c r="A51" s="11"/>
      <c r="B51" s="2"/>
      <c r="C51" s="42">
        <v>2320</v>
      </c>
      <c r="D51" s="33" t="s">
        <v>48</v>
      </c>
      <c r="E51" s="63">
        <v>1774375.83</v>
      </c>
      <c r="F51" s="63">
        <v>953723.35</v>
      </c>
      <c r="G51" s="63">
        <v>0</v>
      </c>
      <c r="H51" s="63"/>
      <c r="I51" s="63"/>
      <c r="J51" s="63"/>
      <c r="K51" s="63"/>
      <c r="L51" s="67"/>
      <c r="M51" s="26"/>
      <c r="N51" s="26"/>
    </row>
    <row r="52" spans="1:14" ht="15" customHeight="1">
      <c r="A52" s="92"/>
      <c r="B52" s="93"/>
      <c r="C52" s="94">
        <v>3110</v>
      </c>
      <c r="D52" s="95" t="s">
        <v>51</v>
      </c>
      <c r="E52" s="96"/>
      <c r="F52" s="96"/>
      <c r="G52" s="96">
        <v>33000</v>
      </c>
      <c r="H52" s="96">
        <v>21185</v>
      </c>
      <c r="I52" s="96">
        <f aca="true" t="shared" si="6" ref="I52:I62">H52</f>
        <v>21185</v>
      </c>
      <c r="J52" s="96"/>
      <c r="K52" s="96"/>
      <c r="L52" s="97"/>
      <c r="M52" s="30"/>
      <c r="N52" s="15"/>
    </row>
    <row r="53" spans="1:14" ht="15" customHeight="1">
      <c r="A53" s="92"/>
      <c r="B53" s="93"/>
      <c r="C53" s="94">
        <v>4010</v>
      </c>
      <c r="D53" s="95" t="s">
        <v>55</v>
      </c>
      <c r="E53" s="96"/>
      <c r="F53" s="96"/>
      <c r="G53" s="96">
        <v>1000500</v>
      </c>
      <c r="H53" s="96">
        <v>557271.57</v>
      </c>
      <c r="I53" s="96">
        <f t="shared" si="6"/>
        <v>557271.57</v>
      </c>
      <c r="J53" s="96">
        <f>I53</f>
        <v>557271.57</v>
      </c>
      <c r="K53" s="96"/>
      <c r="L53" s="97"/>
      <c r="M53" s="30"/>
      <c r="N53" s="15"/>
    </row>
    <row r="54" spans="1:14" ht="15" customHeight="1">
      <c r="A54" s="92"/>
      <c r="B54" s="93"/>
      <c r="C54" s="94">
        <v>4110</v>
      </c>
      <c r="D54" s="95" t="s">
        <v>21</v>
      </c>
      <c r="E54" s="96"/>
      <c r="F54" s="96"/>
      <c r="G54" s="96">
        <v>62545.86</v>
      </c>
      <c r="H54" s="96">
        <v>21781.24</v>
      </c>
      <c r="I54" s="96">
        <f t="shared" si="6"/>
        <v>21781.24</v>
      </c>
      <c r="J54" s="96">
        <f>I54</f>
        <v>21781.24</v>
      </c>
      <c r="K54" s="96"/>
      <c r="L54" s="97"/>
      <c r="M54" s="30"/>
      <c r="N54" s="15"/>
    </row>
    <row r="55" spans="1:14" ht="15" customHeight="1">
      <c r="A55" s="92"/>
      <c r="B55" s="93"/>
      <c r="C55" s="94">
        <v>4120</v>
      </c>
      <c r="D55" s="95" t="s">
        <v>52</v>
      </c>
      <c r="E55" s="96"/>
      <c r="F55" s="96"/>
      <c r="G55" s="96">
        <v>5299.52</v>
      </c>
      <c r="H55" s="96">
        <v>4437.19</v>
      </c>
      <c r="I55" s="96">
        <f t="shared" si="6"/>
        <v>4437.19</v>
      </c>
      <c r="J55" s="96">
        <f>I55</f>
        <v>4437.19</v>
      </c>
      <c r="K55" s="96"/>
      <c r="L55" s="97"/>
      <c r="M55" s="30"/>
      <c r="N55" s="15"/>
    </row>
    <row r="56" spans="1:14" ht="15" customHeight="1">
      <c r="A56" s="92"/>
      <c r="B56" s="93"/>
      <c r="C56" s="94">
        <v>4210</v>
      </c>
      <c r="D56" s="95" t="s">
        <v>56</v>
      </c>
      <c r="E56" s="96"/>
      <c r="F56" s="96"/>
      <c r="G56" s="96">
        <v>241700</v>
      </c>
      <c r="H56" s="96">
        <v>86232.64</v>
      </c>
      <c r="I56" s="96">
        <f t="shared" si="6"/>
        <v>86232.64</v>
      </c>
      <c r="J56" s="96"/>
      <c r="K56" s="96"/>
      <c r="L56" s="97"/>
      <c r="M56" s="30"/>
      <c r="N56" s="15"/>
    </row>
    <row r="57" spans="1:14" ht="15" customHeight="1">
      <c r="A57" s="92"/>
      <c r="B57" s="93"/>
      <c r="C57" s="94">
        <v>4220</v>
      </c>
      <c r="D57" s="95" t="s">
        <v>57</v>
      </c>
      <c r="E57" s="96"/>
      <c r="F57" s="96"/>
      <c r="G57" s="96">
        <v>206320</v>
      </c>
      <c r="H57" s="96">
        <v>114953.93</v>
      </c>
      <c r="I57" s="96">
        <f t="shared" si="6"/>
        <v>114953.93</v>
      </c>
      <c r="J57" s="96"/>
      <c r="K57" s="96"/>
      <c r="L57" s="97"/>
      <c r="M57" s="30"/>
      <c r="N57" s="15"/>
    </row>
    <row r="58" spans="1:14" ht="15" customHeight="1">
      <c r="A58" s="92"/>
      <c r="B58" s="93"/>
      <c r="C58" s="94">
        <v>4260</v>
      </c>
      <c r="D58" s="95" t="s">
        <v>58</v>
      </c>
      <c r="E58" s="96"/>
      <c r="F58" s="96"/>
      <c r="G58" s="96">
        <v>100000</v>
      </c>
      <c r="H58" s="96">
        <v>77165.19</v>
      </c>
      <c r="I58" s="96">
        <f t="shared" si="6"/>
        <v>77165.19</v>
      </c>
      <c r="J58" s="96"/>
      <c r="K58" s="96"/>
      <c r="L58" s="97"/>
      <c r="M58" s="30"/>
      <c r="N58" s="15"/>
    </row>
    <row r="59" spans="1:14" ht="15" customHeight="1">
      <c r="A59" s="92"/>
      <c r="B59" s="93"/>
      <c r="C59" s="94">
        <v>4300</v>
      </c>
      <c r="D59" s="95" t="s">
        <v>28</v>
      </c>
      <c r="E59" s="96"/>
      <c r="F59" s="96"/>
      <c r="G59" s="96">
        <v>110554.45</v>
      </c>
      <c r="H59" s="96">
        <v>36602.12</v>
      </c>
      <c r="I59" s="96">
        <f t="shared" si="6"/>
        <v>36602.12</v>
      </c>
      <c r="J59" s="96"/>
      <c r="K59" s="96"/>
      <c r="L59" s="97"/>
      <c r="M59" s="30"/>
      <c r="N59" s="15"/>
    </row>
    <row r="60" spans="1:14" ht="15" customHeight="1">
      <c r="A60" s="92"/>
      <c r="B60" s="93"/>
      <c r="C60" s="94">
        <v>4410</v>
      </c>
      <c r="D60" s="95" t="s">
        <v>59</v>
      </c>
      <c r="E60" s="96"/>
      <c r="F60" s="96"/>
      <c r="G60" s="96">
        <v>2680</v>
      </c>
      <c r="H60" s="96">
        <v>0</v>
      </c>
      <c r="I60" s="96">
        <f t="shared" si="6"/>
        <v>0</v>
      </c>
      <c r="J60" s="96"/>
      <c r="K60" s="96"/>
      <c r="L60" s="97"/>
      <c r="M60" s="30"/>
      <c r="N60" s="15"/>
    </row>
    <row r="61" spans="1:14" ht="15" customHeight="1">
      <c r="A61" s="92"/>
      <c r="B61" s="93"/>
      <c r="C61" s="94">
        <v>4520</v>
      </c>
      <c r="D61" s="95" t="s">
        <v>60</v>
      </c>
      <c r="E61" s="96"/>
      <c r="F61" s="96"/>
      <c r="G61" s="96">
        <v>7776</v>
      </c>
      <c r="H61" s="96">
        <v>3240</v>
      </c>
      <c r="I61" s="96">
        <f t="shared" si="6"/>
        <v>3240</v>
      </c>
      <c r="J61" s="96"/>
      <c r="K61" s="96"/>
      <c r="L61" s="97"/>
      <c r="M61" s="30"/>
      <c r="N61" s="15"/>
    </row>
    <row r="62" spans="1:14" ht="24" customHeight="1">
      <c r="A62" s="92"/>
      <c r="B62" s="93"/>
      <c r="C62" s="94">
        <v>4700</v>
      </c>
      <c r="D62" s="95" t="s">
        <v>61</v>
      </c>
      <c r="E62" s="96"/>
      <c r="F62" s="96"/>
      <c r="G62" s="96">
        <v>4000</v>
      </c>
      <c r="H62" s="96">
        <v>700</v>
      </c>
      <c r="I62" s="96">
        <f t="shared" si="6"/>
        <v>700</v>
      </c>
      <c r="J62" s="96"/>
      <c r="K62" s="96"/>
      <c r="L62" s="97"/>
      <c r="M62" s="30"/>
      <c r="N62" s="15"/>
    </row>
    <row r="63" spans="1:14" ht="15" customHeight="1">
      <c r="A63" s="79">
        <v>921</v>
      </c>
      <c r="B63" s="80">
        <v>92116</v>
      </c>
      <c r="C63" s="81"/>
      <c r="D63" s="82" t="s">
        <v>53</v>
      </c>
      <c r="E63" s="89">
        <v>0</v>
      </c>
      <c r="F63" s="89">
        <v>0</v>
      </c>
      <c r="G63" s="89">
        <v>40000</v>
      </c>
      <c r="H63" s="89">
        <f>H64</f>
        <v>20002</v>
      </c>
      <c r="I63" s="89">
        <f>I64</f>
        <v>20002</v>
      </c>
      <c r="J63" s="89">
        <v>0</v>
      </c>
      <c r="K63" s="89">
        <f>K64</f>
        <v>20002</v>
      </c>
      <c r="L63" s="91">
        <v>0</v>
      </c>
      <c r="M63" s="31"/>
      <c r="N63" s="15"/>
    </row>
    <row r="64" spans="1:14" ht="36" customHeight="1">
      <c r="A64" s="98"/>
      <c r="B64" s="99"/>
      <c r="C64" s="100">
        <v>2310</v>
      </c>
      <c r="D64" s="88" t="s">
        <v>54</v>
      </c>
      <c r="E64" s="101"/>
      <c r="F64" s="101"/>
      <c r="G64" s="101">
        <v>40000</v>
      </c>
      <c r="H64" s="101">
        <v>20002</v>
      </c>
      <c r="I64" s="101">
        <f>H64</f>
        <v>20002</v>
      </c>
      <c r="J64" s="101"/>
      <c r="K64" s="101">
        <f>I64</f>
        <v>20002</v>
      </c>
      <c r="L64" s="102"/>
      <c r="M64" s="31"/>
      <c r="N64" s="15"/>
    </row>
    <row r="65" spans="1:14" ht="15" customHeight="1">
      <c r="A65" s="79">
        <v>921</v>
      </c>
      <c r="B65" s="80">
        <v>92195</v>
      </c>
      <c r="C65" s="81"/>
      <c r="D65" s="82" t="s">
        <v>27</v>
      </c>
      <c r="E65" s="89">
        <v>0</v>
      </c>
      <c r="F65" s="89">
        <v>0</v>
      </c>
      <c r="G65" s="89">
        <f>G66</f>
        <v>4000</v>
      </c>
      <c r="H65" s="89">
        <f>H66</f>
        <v>0</v>
      </c>
      <c r="I65" s="89">
        <f>I66</f>
        <v>0</v>
      </c>
      <c r="J65" s="89">
        <v>0</v>
      </c>
      <c r="K65" s="89">
        <f>I65</f>
        <v>0</v>
      </c>
      <c r="L65" s="91">
        <v>0</v>
      </c>
      <c r="M65" s="31"/>
      <c r="N65" s="15"/>
    </row>
    <row r="66" spans="1:14" ht="33" customHeight="1">
      <c r="A66" s="83"/>
      <c r="B66" s="84"/>
      <c r="C66" s="85">
        <v>2710</v>
      </c>
      <c r="D66" s="88" t="s">
        <v>34</v>
      </c>
      <c r="E66" s="86"/>
      <c r="F66" s="86"/>
      <c r="G66" s="86">
        <v>4000</v>
      </c>
      <c r="H66" s="86">
        <v>0</v>
      </c>
      <c r="I66" s="86">
        <f>H66</f>
        <v>0</v>
      </c>
      <c r="J66" s="86">
        <v>0</v>
      </c>
      <c r="K66" s="86">
        <f>I66</f>
        <v>0</v>
      </c>
      <c r="L66" s="87"/>
      <c r="M66" s="31"/>
      <c r="N66" s="15"/>
    </row>
    <row r="67" spans="1:13" ht="14.25" customHeight="1" thickBot="1">
      <c r="A67" s="54"/>
      <c r="B67" s="55"/>
      <c r="C67" s="56"/>
      <c r="D67" s="57" t="s">
        <v>11</v>
      </c>
      <c r="E67" s="65">
        <f aca="true" t="shared" si="7" ref="E67:J67">E11+E17+E19+E21+E24+E29+E36+E38+E41+E43+E50+E63+E65</f>
        <v>4129293.2800000003</v>
      </c>
      <c r="F67" s="65">
        <f t="shared" si="7"/>
        <v>1244596.3</v>
      </c>
      <c r="G67" s="65">
        <f t="shared" si="7"/>
        <v>5900662.5200000005</v>
      </c>
      <c r="H67" s="65">
        <f t="shared" si="7"/>
        <v>1865269.67</v>
      </c>
      <c r="I67" s="65">
        <f t="shared" si="7"/>
        <v>1233912.5199999998</v>
      </c>
      <c r="J67" s="65">
        <f t="shared" si="7"/>
        <v>718254.3499999999</v>
      </c>
      <c r="K67" s="65">
        <f>K11+K17+K19+K21+K29+K36+K38+K41+K43+K50+K63+K65</f>
        <v>70243.49</v>
      </c>
      <c r="L67" s="65">
        <f>L11+L17+L19+L21+L24+L29+L36+L38+L41+L43+L50+L63+L65</f>
        <v>629491.18</v>
      </c>
      <c r="M67" s="8"/>
    </row>
    <row r="68" ht="11.25" customHeight="1">
      <c r="M68" s="8"/>
    </row>
    <row r="69" spans="1:13" ht="12.75" customHeight="1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8"/>
    </row>
    <row r="70" spans="1:13" ht="13.5" customHeight="1">
      <c r="A70" s="90"/>
      <c r="B70" s="8"/>
      <c r="C70" s="8"/>
      <c r="D70" s="8"/>
      <c r="E70" s="8"/>
      <c r="F70" s="8"/>
      <c r="G70" s="8"/>
      <c r="H70" s="8"/>
      <c r="I70" s="8"/>
      <c r="J70" s="120"/>
      <c r="K70" s="120"/>
      <c r="L70" s="120"/>
      <c r="M70" s="8"/>
    </row>
    <row r="71" spans="1:13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8" customHeight="1">
      <c r="A72" s="8"/>
      <c r="B72" s="8"/>
      <c r="C72" s="8"/>
      <c r="D72" s="8"/>
      <c r="E72" s="8"/>
      <c r="F72" s="8"/>
      <c r="G72" s="8"/>
      <c r="H72" s="8"/>
      <c r="I72" s="8"/>
      <c r="J72" s="120"/>
      <c r="K72" s="120"/>
      <c r="L72" s="120"/>
      <c r="M72" s="21"/>
    </row>
    <row r="73" spans="1:13" ht="14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customHeight="1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8"/>
    </row>
    <row r="78" spans="1:13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24.75" customHeight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2"/>
    </row>
    <row r="81" spans="1:13" ht="54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2"/>
    </row>
    <row r="82" spans="1:13" ht="18" customHeight="1" hidden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customHeight="1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47.2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23"/>
    </row>
    <row r="86" spans="1:13" ht="26.2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22"/>
    </row>
    <row r="87" spans="1:13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2"/>
    </row>
    <row r="89" spans="1:13" ht="37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2"/>
    </row>
    <row r="90" spans="1:13" ht="27.75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22"/>
    </row>
    <row r="91" spans="1:13" ht="27.7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22"/>
    </row>
    <row r="92" spans="1:13" ht="12.75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1"/>
    </row>
    <row r="93" spans="1:13" ht="12.7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8"/>
    </row>
    <row r="94" spans="1:13" ht="12.7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8"/>
    </row>
    <row r="95" spans="1:13" ht="12.7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8"/>
    </row>
    <row r="96" spans="1:13" ht="12.7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8"/>
    </row>
    <row r="97" spans="1:13" ht="29.25" customHeight="1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20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121"/>
      <c r="E102" s="121"/>
      <c r="F102" s="121"/>
      <c r="G102" s="121"/>
      <c r="H102" s="121"/>
      <c r="I102" s="121"/>
      <c r="J102" s="121"/>
      <c r="K102" s="121"/>
      <c r="L102" s="121"/>
    </row>
  </sheetData>
  <sheetProtection/>
  <mergeCells count="26">
    <mergeCell ref="D102:L102"/>
    <mergeCell ref="A97:L97"/>
    <mergeCell ref="A93:L93"/>
    <mergeCell ref="A90:L90"/>
    <mergeCell ref="A91:L91"/>
    <mergeCell ref="A95:L95"/>
    <mergeCell ref="A96:L96"/>
    <mergeCell ref="A94:L94"/>
    <mergeCell ref="A77:L77"/>
    <mergeCell ref="A86:L86"/>
    <mergeCell ref="A85:L85"/>
    <mergeCell ref="D4:D6"/>
    <mergeCell ref="E4:E6"/>
    <mergeCell ref="L5:L6"/>
    <mergeCell ref="A69:L69"/>
    <mergeCell ref="J70:L70"/>
    <mergeCell ref="J72:L72"/>
    <mergeCell ref="F4:F6"/>
    <mergeCell ref="C1:L1"/>
    <mergeCell ref="A2:L2"/>
    <mergeCell ref="A4:C5"/>
    <mergeCell ref="G4:G6"/>
    <mergeCell ref="I5:I6"/>
    <mergeCell ref="J5:K5"/>
    <mergeCell ref="I4:L4"/>
    <mergeCell ref="H4:H6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2017-08-02T11:51:31Z</cp:lastPrinted>
  <dcterms:created xsi:type="dcterms:W3CDTF">2002-03-22T09:59:04Z</dcterms:created>
  <dcterms:modified xsi:type="dcterms:W3CDTF">2017-08-02T11:51:54Z</dcterms:modified>
  <cp:category/>
  <cp:version/>
  <cp:contentType/>
  <cp:contentStatus/>
</cp:coreProperties>
</file>