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'Z4'!$A$1:$P$58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<sst xmlns="http://schemas.openxmlformats.org/spreadsheetml/2006/main" count="89" uniqueCount="58">
  <si>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</si>
  <si>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</si>
  <si>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</si>
  <si>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</si>
  <si>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</si>
  <si>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</si>
  <si>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</si>
  <si>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</si>
  <si>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</si>
  <si>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</si>
  <si>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</si>
  <si>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</si>
  <si>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</si>
  <si>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</si>
  <si>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</si>
  <si>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</si>
  <si>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</si>
  <si>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</si>
  <si>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</si>
  <si>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</si>
  <si>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</si>
  <si>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</si>
  <si>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</si>
  <si>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</si>
  <si>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</si>
  <si>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</si>
  <si>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>2.1</t>
  </si>
  <si>
    <t>1.1</t>
  </si>
  <si>
    <t>600, 60014</t>
  </si>
  <si>
    <t xml:space="preserve">z tego: dotychczas poniesione </t>
  </si>
  <si>
    <t>Program: Program Rozwoju Obszarów Wiejskich 2014-2020</t>
  </si>
  <si>
    <t>Nazwa zadania: "Przebudowa drogi nr 1808N Sedranki Łęgowo" - realizowany przez Powiatowy Zarząd Dróg</t>
  </si>
  <si>
    <t>2016 r.</t>
  </si>
  <si>
    <t>1.2</t>
  </si>
  <si>
    <t>Nazwa zadania: "Przebudowa drogi nr 1885 Nasuty-Golubie Weżewskie na odcinku 2 km" - realizowany przez Powiatowy Zarząd Dróg</t>
  </si>
  <si>
    <t>1.3</t>
  </si>
  <si>
    <t>Nazwa zadania: "Przebudowa drogi powiatowe nr 1832N Krupin-Markowskie-Wojnasy-Rynie w miejscowości Wojnasy" - realizowany przez Powiatowy Zarząd Dróg</t>
  </si>
  <si>
    <t>1.4</t>
  </si>
  <si>
    <t>Nazwa zadania: "Przebudowa drogi nr 1814N Jaśki-Dobki w miejscowości Jaśki na odcinku 0,9 km od km 0,00 do km 0+900" - realizowany przez Powiatowy Zarząd Dróg</t>
  </si>
  <si>
    <t>1.5</t>
  </si>
  <si>
    <t>Program: Regionalny Program Operacyjny Województwa Warmińsko-Mazurskiego na lata 2014-2020</t>
  </si>
  <si>
    <t>Oś Priorytetowa 3 Cyfrowy Region</t>
  </si>
  <si>
    <t>Działanie 3.2 Wysoka jakość e-administracji</t>
  </si>
  <si>
    <t>Nazwa zadania: "E-urząd wraz z modernizacją infrastruktury IT" - realizowany przez Starostwo Powiatowe</t>
  </si>
  <si>
    <t>750,75020</t>
  </si>
  <si>
    <t>2016 rok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</si>
  <si>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</si>
  <si>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</si>
  <si>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</si>
  <si>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</si>
  <si>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2017 r.</t>
  </si>
  <si>
    <t>Numer i nazwa Osi priorytetowej: Dostęp do wysokiej jakości usług publicznych RPWM.09.00.00</t>
  </si>
  <si>
    <t>Działanie: RPWM.09.02.00 Infrastruktura socjalna</t>
  </si>
  <si>
    <t>Poddziałanie: Infrastruktura socjalna</t>
  </si>
  <si>
    <t>Tytuł projektu: Adaptacja budynku wielofunkcyjnego na budynek mieszkalny - mieszkania o charakterze wspieranym wraz z zagospodarowaniem terenu i zakupem wyposażenia</t>
  </si>
  <si>
    <t>2018 r.</t>
  </si>
  <si>
    <t>1.6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</si>
  <si>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 XXIII/ 126 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27 października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</si>
</sst>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right"/>
    </xf>
    <xf numFmtId="4" fontId="8" fillId="4" borderId="13" xfId="0" applyNumberFormat="1" applyFont="1" applyFill="1" applyBorder="1" applyAlignment="1">
      <alignment horizontal="right"/>
    </xf>
    <xf numFmtId="4" fontId="8" fillId="4" borderId="17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left"/>
    </xf>
    <xf numFmtId="0" fontId="6" fillId="22" borderId="10" xfId="0" applyFont="1" applyFill="1" applyBorder="1" applyAlignment="1">
      <alignment/>
    </xf>
    <xf numFmtId="4" fontId="9" fillId="22" borderId="10" xfId="0" applyNumberFormat="1" applyFont="1" applyFill="1" applyBorder="1" applyAlignment="1">
      <alignment horizontal="right"/>
    </xf>
    <xf numFmtId="0" fontId="6" fillId="25" borderId="18" xfId="0" applyFont="1" applyFill="1" applyBorder="1" applyAlignment="1">
      <alignment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lef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9" fontId="5" fillId="22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25" borderId="19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left"/>
    </xf>
    <xf numFmtId="4" fontId="5" fillId="25" borderId="20" xfId="0" applyNumberFormat="1" applyFont="1" applyFill="1" applyBorder="1" applyAlignment="1">
      <alignment horizontal="right"/>
    </xf>
    <xf numFmtId="4" fontId="5" fillId="25" borderId="21" xfId="0" applyNumberFormat="1" applyFont="1" applyFill="1" applyBorder="1" applyAlignment="1">
      <alignment horizontal="right"/>
    </xf>
    <xf numFmtId="0" fontId="5" fillId="25" borderId="19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left"/>
    </xf>
    <xf numFmtId="0" fontId="6" fillId="26" borderId="21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25" borderId="15" xfId="0" applyFont="1" applyFill="1" applyBorder="1" applyAlignment="1">
      <alignment horizontal="center"/>
    </xf>
    <xf numFmtId="0" fontId="6" fillId="25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25" borderId="1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5" fillId="25" borderId="18" xfId="0" applyFont="1" applyFill="1" applyBorder="1" applyAlignment="1">
      <alignment horizontal="left"/>
    </xf>
    <xf numFmtId="0" fontId="5" fillId="25" borderId="22" xfId="0" applyFont="1" applyFill="1" applyBorder="1" applyAlignment="1">
      <alignment horizontal="left"/>
    </xf>
    <xf numFmtId="0" fontId="5" fillId="25" borderId="31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2"/>
  <sheetViews>
    <sheetView tabSelected="1" view="pageBreakPreview" zoomScale="60" zoomScalePageLayoutView="0" workbookViewId="0" topLeftCell="A1">
      <selection activeCell="B4" sqref="B4:B9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11.1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3.5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ht="9.75" customHeight="1" thickBot="1">
      <c r="A3" s="9"/>
    </row>
    <row r="4" spans="1:16" ht="12" customHeight="1">
      <c r="A4" s="68" t="s">
        <v>2</v>
      </c>
      <c r="B4" s="71" t="s">
        <v>5</v>
      </c>
      <c r="C4" s="71" t="s">
        <v>6</v>
      </c>
      <c r="D4" s="71" t="s">
        <v>25</v>
      </c>
      <c r="E4" s="74" t="s">
        <v>1</v>
      </c>
      <c r="F4" s="74"/>
      <c r="G4" s="74" t="s">
        <v>7</v>
      </c>
      <c r="H4" s="74"/>
      <c r="I4" s="74"/>
      <c r="J4" s="74"/>
      <c r="K4" s="74"/>
      <c r="L4" s="74"/>
      <c r="M4" s="74"/>
      <c r="N4" s="74"/>
      <c r="O4" s="74"/>
      <c r="P4" s="82"/>
    </row>
    <row r="5" spans="1:16" ht="12.75" customHeight="1">
      <c r="A5" s="69"/>
      <c r="B5" s="70"/>
      <c r="C5" s="70"/>
      <c r="D5" s="70"/>
      <c r="E5" s="70" t="s">
        <v>23</v>
      </c>
      <c r="F5" s="70" t="s">
        <v>8</v>
      </c>
      <c r="G5" s="77" t="s">
        <v>45</v>
      </c>
      <c r="H5" s="77"/>
      <c r="I5" s="77"/>
      <c r="J5" s="77"/>
      <c r="K5" s="77"/>
      <c r="L5" s="77"/>
      <c r="M5" s="77"/>
      <c r="N5" s="77"/>
      <c r="O5" s="77"/>
      <c r="P5" s="78"/>
    </row>
    <row r="6" spans="1:16" ht="12.75" customHeight="1">
      <c r="A6" s="69"/>
      <c r="B6" s="70"/>
      <c r="C6" s="70"/>
      <c r="D6" s="70"/>
      <c r="E6" s="70"/>
      <c r="F6" s="70"/>
      <c r="G6" s="70" t="s">
        <v>9</v>
      </c>
      <c r="H6" s="75" t="s">
        <v>10</v>
      </c>
      <c r="I6" s="75"/>
      <c r="J6" s="75"/>
      <c r="K6" s="75"/>
      <c r="L6" s="75"/>
      <c r="M6" s="75"/>
      <c r="N6" s="75"/>
      <c r="O6" s="75"/>
      <c r="P6" s="76"/>
    </row>
    <row r="7" spans="1:16" ht="12.75" customHeight="1">
      <c r="A7" s="69"/>
      <c r="B7" s="70"/>
      <c r="C7" s="70"/>
      <c r="D7" s="70"/>
      <c r="E7" s="70"/>
      <c r="F7" s="70"/>
      <c r="G7" s="70"/>
      <c r="H7" s="77" t="s">
        <v>11</v>
      </c>
      <c r="I7" s="77"/>
      <c r="J7" s="77"/>
      <c r="K7" s="77"/>
      <c r="L7" s="70" t="s">
        <v>8</v>
      </c>
      <c r="M7" s="70"/>
      <c r="N7" s="70"/>
      <c r="O7" s="70"/>
      <c r="P7" s="72"/>
    </row>
    <row r="8" spans="1:16" ht="12.75" customHeight="1">
      <c r="A8" s="69"/>
      <c r="B8" s="70"/>
      <c r="C8" s="70"/>
      <c r="D8" s="70"/>
      <c r="E8" s="70"/>
      <c r="F8" s="70"/>
      <c r="G8" s="70"/>
      <c r="H8" s="70" t="s">
        <v>12</v>
      </c>
      <c r="I8" s="79" t="s">
        <v>13</v>
      </c>
      <c r="J8" s="79"/>
      <c r="K8" s="79"/>
      <c r="L8" s="70" t="s">
        <v>14</v>
      </c>
      <c r="M8" s="70" t="s">
        <v>13</v>
      </c>
      <c r="N8" s="70"/>
      <c r="O8" s="70"/>
      <c r="P8" s="72"/>
    </row>
    <row r="9" spans="1:16" ht="37.5" customHeight="1">
      <c r="A9" s="69"/>
      <c r="B9" s="70"/>
      <c r="C9" s="70"/>
      <c r="D9" s="70"/>
      <c r="E9" s="70"/>
      <c r="F9" s="70"/>
      <c r="G9" s="70"/>
      <c r="H9" s="70"/>
      <c r="I9" s="5" t="s">
        <v>15</v>
      </c>
      <c r="J9" s="5" t="s">
        <v>16</v>
      </c>
      <c r="K9" s="5" t="s">
        <v>17</v>
      </c>
      <c r="L9" s="70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9">
        <v>16</v>
      </c>
    </row>
    <row r="11" spans="1:16" s="4" customFormat="1" ht="14.25" customHeight="1" thickBot="1">
      <c r="A11" s="20" t="s">
        <v>3</v>
      </c>
      <c r="B11" s="25" t="s">
        <v>21</v>
      </c>
      <c r="C11" s="21"/>
      <c r="D11" s="22">
        <f>D14+D23+D30+D35+D40+D47</f>
        <v>8646392.33</v>
      </c>
      <c r="E11" s="22">
        <f aca="true" t="shared" si="0" ref="E11:P11">E14+E23+E30+E35+E40+E47</f>
        <v>2097310.82</v>
      </c>
      <c r="F11" s="22">
        <f t="shared" si="0"/>
        <v>5180995.23</v>
      </c>
      <c r="G11" s="22">
        <f t="shared" si="0"/>
        <v>5572565.120000001</v>
      </c>
      <c r="H11" s="22">
        <f t="shared" si="0"/>
        <v>1526021.12</v>
      </c>
      <c r="I11" s="22">
        <f t="shared" si="0"/>
        <v>0</v>
      </c>
      <c r="J11" s="22">
        <f t="shared" si="0"/>
        <v>0</v>
      </c>
      <c r="K11" s="22">
        <f t="shared" si="0"/>
        <v>1526021.12</v>
      </c>
      <c r="L11" s="22">
        <f t="shared" si="0"/>
        <v>4046544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4046544</v>
      </c>
    </row>
    <row r="12" spans="1:16" s="4" customFormat="1" ht="14.25" customHeight="1">
      <c r="A12" s="58" t="s">
        <v>27</v>
      </c>
      <c r="B12" s="44" t="s">
        <v>30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</row>
    <row r="13" spans="1:16" s="4" customFormat="1" ht="14.25" customHeight="1">
      <c r="A13" s="59"/>
      <c r="B13" s="46" t="s">
        <v>31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</row>
    <row r="14" spans="1:16" s="4" customFormat="1" ht="14.25" customHeight="1">
      <c r="A14" s="59"/>
      <c r="B14" s="26" t="s">
        <v>19</v>
      </c>
      <c r="C14" s="10" t="s">
        <v>28</v>
      </c>
      <c r="D14" s="27">
        <f>D16+D17</f>
        <v>1872278.65</v>
      </c>
      <c r="E14" s="27">
        <f>E16+E17</f>
        <v>780450.65</v>
      </c>
      <c r="F14" s="27">
        <f>F16+F17</f>
        <v>1091828</v>
      </c>
      <c r="G14" s="27">
        <f aca="true" t="shared" si="1" ref="G14:P14">G15+G16</f>
        <v>1715910</v>
      </c>
      <c r="H14" s="27">
        <f t="shared" si="1"/>
        <v>634200</v>
      </c>
      <c r="I14" s="27">
        <f t="shared" si="1"/>
        <v>0</v>
      </c>
      <c r="J14" s="27">
        <f t="shared" si="1"/>
        <v>0</v>
      </c>
      <c r="K14" s="27">
        <f t="shared" si="1"/>
        <v>634200</v>
      </c>
      <c r="L14" s="27">
        <f t="shared" si="1"/>
        <v>1081710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1081710</v>
      </c>
    </row>
    <row r="15" spans="1:16" s="4" customFormat="1" ht="14.25" customHeight="1">
      <c r="A15" s="59"/>
      <c r="B15" s="28" t="s">
        <v>29</v>
      </c>
      <c r="C15" s="48"/>
      <c r="D15" s="29">
        <v>0</v>
      </c>
      <c r="E15" s="29">
        <v>0</v>
      </c>
      <c r="F15" s="29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s="4" customFormat="1" ht="14.25" customHeight="1">
      <c r="A16" s="59"/>
      <c r="B16" s="31" t="s">
        <v>32</v>
      </c>
      <c r="C16" s="49"/>
      <c r="D16" s="32">
        <f>E16+F16</f>
        <v>1715910</v>
      </c>
      <c r="E16" s="32">
        <f>H16</f>
        <v>634200</v>
      </c>
      <c r="F16" s="32">
        <f>L16</f>
        <v>1081710</v>
      </c>
      <c r="G16" s="32">
        <f>H16+L16</f>
        <v>1715910</v>
      </c>
      <c r="H16" s="32">
        <f>I16+J16+K16</f>
        <v>634200</v>
      </c>
      <c r="I16" s="32"/>
      <c r="J16" s="32"/>
      <c r="K16" s="32">
        <v>634200</v>
      </c>
      <c r="L16" s="32">
        <f>M16+N16+O16+P16</f>
        <v>1081710</v>
      </c>
      <c r="M16" s="32"/>
      <c r="N16" s="32"/>
      <c r="O16" s="32"/>
      <c r="P16" s="33">
        <v>1081710</v>
      </c>
    </row>
    <row r="17" spans="1:16" s="4" customFormat="1" ht="14.25" customHeight="1">
      <c r="A17" s="54"/>
      <c r="B17" s="40" t="s">
        <v>50</v>
      </c>
      <c r="C17" s="39"/>
      <c r="D17" s="41">
        <f>E17+F17</f>
        <v>156368.65</v>
      </c>
      <c r="E17" s="41">
        <v>146250.65</v>
      </c>
      <c r="F17" s="41">
        <v>10118</v>
      </c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s="4" customFormat="1" ht="14.25" customHeight="1">
      <c r="A18" s="83" t="s">
        <v>33</v>
      </c>
      <c r="B18" s="44" t="s">
        <v>40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</row>
    <row r="19" spans="1:16" s="4" customFormat="1" ht="14.25" customHeight="1">
      <c r="A19" s="59"/>
      <c r="B19" s="84" t="s">
        <v>51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s="4" customFormat="1" ht="14.25" customHeight="1">
      <c r="A20" s="59"/>
      <c r="B20" s="85" t="s">
        <v>52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</row>
    <row r="21" spans="1:16" s="4" customFormat="1" ht="14.25" customHeight="1">
      <c r="A21" s="59"/>
      <c r="B21" s="85" t="s">
        <v>53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6" s="4" customFormat="1" ht="14.25" customHeight="1">
      <c r="A22" s="59"/>
      <c r="B22" s="86" t="s">
        <v>54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8"/>
    </row>
    <row r="23" spans="1:16" s="4" customFormat="1" ht="14.25" customHeight="1">
      <c r="A23" s="59"/>
      <c r="B23" s="26" t="s">
        <v>19</v>
      </c>
      <c r="C23" s="34" t="s">
        <v>44</v>
      </c>
      <c r="D23" s="27">
        <f>D24+D25+D26+D27</f>
        <v>2929458.56</v>
      </c>
      <c r="E23" s="27">
        <f>E25+E26</f>
        <v>428539.05</v>
      </c>
      <c r="F23" s="27">
        <f>F25+F26</f>
        <v>1132833.23</v>
      </c>
      <c r="G23" s="27">
        <f aca="true" t="shared" si="2" ref="G23:P23">G24+G25</f>
        <v>12000</v>
      </c>
      <c r="H23" s="27">
        <f t="shared" si="2"/>
        <v>3500</v>
      </c>
      <c r="I23" s="27">
        <f t="shared" si="2"/>
        <v>0</v>
      </c>
      <c r="J23" s="27">
        <f t="shared" si="2"/>
        <v>0</v>
      </c>
      <c r="K23" s="27">
        <f t="shared" si="2"/>
        <v>3500</v>
      </c>
      <c r="L23" s="27">
        <f t="shared" si="2"/>
        <v>8500</v>
      </c>
      <c r="M23" s="27">
        <f t="shared" si="2"/>
        <v>0</v>
      </c>
      <c r="N23" s="27">
        <f t="shared" si="2"/>
        <v>0</v>
      </c>
      <c r="O23" s="27">
        <f t="shared" si="2"/>
        <v>0</v>
      </c>
      <c r="P23" s="27">
        <f t="shared" si="2"/>
        <v>8500</v>
      </c>
    </row>
    <row r="24" spans="1:16" s="4" customFormat="1" ht="14.25" customHeight="1">
      <c r="A24" s="59"/>
      <c r="B24" s="28" t="s">
        <v>29</v>
      </c>
      <c r="C24" s="48"/>
      <c r="D24" s="29">
        <v>35857</v>
      </c>
      <c r="E24" s="29">
        <v>0</v>
      </c>
      <c r="F24" s="29">
        <v>0</v>
      </c>
      <c r="G24" s="29"/>
      <c r="H24" s="29"/>
      <c r="I24" s="29"/>
      <c r="J24" s="29"/>
      <c r="K24" s="29"/>
      <c r="L24" s="29"/>
      <c r="M24" s="29"/>
      <c r="N24" s="29"/>
      <c r="O24" s="29"/>
      <c r="P24" s="30"/>
    </row>
    <row r="25" spans="1:16" s="4" customFormat="1" ht="14.25" customHeight="1">
      <c r="A25" s="59"/>
      <c r="B25" s="31" t="s">
        <v>32</v>
      </c>
      <c r="C25" s="49"/>
      <c r="D25" s="32">
        <f>E25+F25</f>
        <v>12000</v>
      </c>
      <c r="E25" s="32">
        <v>3500</v>
      </c>
      <c r="F25" s="32">
        <v>8500</v>
      </c>
      <c r="G25" s="32">
        <f>H25+L25</f>
        <v>12000</v>
      </c>
      <c r="H25" s="32">
        <f>I25+J25+K25</f>
        <v>3500</v>
      </c>
      <c r="I25" s="32"/>
      <c r="J25" s="32"/>
      <c r="K25" s="32">
        <v>3500</v>
      </c>
      <c r="L25" s="32">
        <f>M25+N25+O25+P25</f>
        <v>8500</v>
      </c>
      <c r="M25" s="32"/>
      <c r="N25" s="32"/>
      <c r="O25" s="32"/>
      <c r="P25" s="33">
        <v>8500</v>
      </c>
    </row>
    <row r="26" spans="1:16" s="4" customFormat="1" ht="14.25" customHeight="1">
      <c r="A26" s="59"/>
      <c r="B26" s="40" t="s">
        <v>50</v>
      </c>
      <c r="C26" s="39"/>
      <c r="D26" s="41">
        <f>E26+F26</f>
        <v>1549372.28</v>
      </c>
      <c r="E26" s="41">
        <v>425039.05</v>
      </c>
      <c r="F26" s="41">
        <v>1124333.23</v>
      </c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1:16" s="4" customFormat="1" ht="14.25" customHeight="1">
      <c r="A27" s="54"/>
      <c r="B27" s="40" t="s">
        <v>55</v>
      </c>
      <c r="C27" s="39"/>
      <c r="D27" s="41">
        <f>E27+F27</f>
        <v>1332229.28</v>
      </c>
      <c r="E27" s="41">
        <v>327334.39</v>
      </c>
      <c r="F27" s="41">
        <v>1004894.89</v>
      </c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1:16" s="4" customFormat="1" ht="14.25" customHeight="1">
      <c r="A28" s="54" t="s">
        <v>35</v>
      </c>
      <c r="B28" s="44" t="s">
        <v>30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</row>
    <row r="29" spans="1:16" s="4" customFormat="1" ht="14.25" customHeight="1">
      <c r="A29" s="55"/>
      <c r="B29" s="46" t="s">
        <v>34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s="4" customFormat="1" ht="14.25" customHeight="1">
      <c r="A30" s="55"/>
      <c r="B30" s="26" t="s">
        <v>19</v>
      </c>
      <c r="C30" s="10" t="s">
        <v>28</v>
      </c>
      <c r="D30" s="27">
        <f aca="true" t="shared" si="3" ref="D30:P30">D31+D32</f>
        <v>674291.5700000001</v>
      </c>
      <c r="E30" s="27">
        <f t="shared" si="3"/>
        <v>235251.57</v>
      </c>
      <c r="F30" s="27">
        <f t="shared" si="3"/>
        <v>439040</v>
      </c>
      <c r="G30" s="27">
        <f t="shared" si="3"/>
        <v>674291.5700000001</v>
      </c>
      <c r="H30" s="27">
        <f t="shared" si="3"/>
        <v>235251.57</v>
      </c>
      <c r="I30" s="27">
        <f t="shared" si="3"/>
        <v>0</v>
      </c>
      <c r="J30" s="27">
        <f t="shared" si="3"/>
        <v>0</v>
      </c>
      <c r="K30" s="27">
        <f t="shared" si="3"/>
        <v>235251.57</v>
      </c>
      <c r="L30" s="27">
        <f t="shared" si="3"/>
        <v>439040</v>
      </c>
      <c r="M30" s="27">
        <f t="shared" si="3"/>
        <v>0</v>
      </c>
      <c r="N30" s="27">
        <f t="shared" si="3"/>
        <v>0</v>
      </c>
      <c r="O30" s="27">
        <f t="shared" si="3"/>
        <v>0</v>
      </c>
      <c r="P30" s="27">
        <f t="shared" si="3"/>
        <v>439040</v>
      </c>
    </row>
    <row r="31" spans="1:16" s="4" customFormat="1" ht="14.25" customHeight="1">
      <c r="A31" s="55"/>
      <c r="B31" s="28" t="s">
        <v>29</v>
      </c>
      <c r="C31" s="48"/>
      <c r="D31" s="29">
        <v>0</v>
      </c>
      <c r="E31" s="29">
        <v>0</v>
      </c>
      <c r="F31" s="29">
        <v>0</v>
      </c>
      <c r="G31" s="29"/>
      <c r="H31" s="29"/>
      <c r="I31" s="29"/>
      <c r="J31" s="29"/>
      <c r="K31" s="29"/>
      <c r="L31" s="29"/>
      <c r="M31" s="29"/>
      <c r="N31" s="29"/>
      <c r="O31" s="29"/>
      <c r="P31" s="30"/>
    </row>
    <row r="32" spans="1:16" s="4" customFormat="1" ht="14.25" customHeight="1">
      <c r="A32" s="55"/>
      <c r="B32" s="31" t="s">
        <v>32</v>
      </c>
      <c r="C32" s="49"/>
      <c r="D32" s="32">
        <f>E32+F32</f>
        <v>674291.5700000001</v>
      </c>
      <c r="E32" s="32">
        <f>H32</f>
        <v>235251.57</v>
      </c>
      <c r="F32" s="32">
        <f>L32</f>
        <v>439040</v>
      </c>
      <c r="G32" s="32">
        <f>H32+L32</f>
        <v>674291.5700000001</v>
      </c>
      <c r="H32" s="32">
        <f>I32+J32+K32</f>
        <v>235251.57</v>
      </c>
      <c r="I32" s="32"/>
      <c r="J32" s="32"/>
      <c r="K32" s="32">
        <v>235251.57</v>
      </c>
      <c r="L32" s="32">
        <f>M32+N32+O32+P32</f>
        <v>439040</v>
      </c>
      <c r="M32" s="32"/>
      <c r="N32" s="32"/>
      <c r="O32" s="32"/>
      <c r="P32" s="33">
        <v>439040</v>
      </c>
    </row>
    <row r="33" spans="1:16" s="4" customFormat="1" ht="14.25" customHeight="1">
      <c r="A33" s="54" t="s">
        <v>37</v>
      </c>
      <c r="B33" s="44" t="s">
        <v>30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1:16" s="4" customFormat="1" ht="14.25" customHeight="1">
      <c r="A34" s="55"/>
      <c r="B34" s="46" t="s">
        <v>36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</row>
    <row r="35" spans="1:16" s="4" customFormat="1" ht="14.25" customHeight="1">
      <c r="A35" s="55"/>
      <c r="B35" s="26" t="s">
        <v>19</v>
      </c>
      <c r="C35" s="10" t="s">
        <v>28</v>
      </c>
      <c r="D35" s="27">
        <f aca="true" t="shared" si="4" ref="D35:P35">D36+D37</f>
        <v>565521.41</v>
      </c>
      <c r="E35" s="27">
        <f t="shared" si="4"/>
        <v>174112.41</v>
      </c>
      <c r="F35" s="27">
        <f t="shared" si="4"/>
        <v>391409</v>
      </c>
      <c r="G35" s="27">
        <f t="shared" si="4"/>
        <v>565521.41</v>
      </c>
      <c r="H35" s="27">
        <f t="shared" si="4"/>
        <v>174112.41</v>
      </c>
      <c r="I35" s="27">
        <f t="shared" si="4"/>
        <v>0</v>
      </c>
      <c r="J35" s="27">
        <f t="shared" si="4"/>
        <v>0</v>
      </c>
      <c r="K35" s="27">
        <f t="shared" si="4"/>
        <v>174112.41</v>
      </c>
      <c r="L35" s="27">
        <f t="shared" si="4"/>
        <v>391409</v>
      </c>
      <c r="M35" s="27">
        <f t="shared" si="4"/>
        <v>0</v>
      </c>
      <c r="N35" s="27">
        <f t="shared" si="4"/>
        <v>0</v>
      </c>
      <c r="O35" s="27">
        <f t="shared" si="4"/>
        <v>0</v>
      </c>
      <c r="P35" s="27">
        <f t="shared" si="4"/>
        <v>391409</v>
      </c>
    </row>
    <row r="36" spans="1:16" s="4" customFormat="1" ht="14.25" customHeight="1">
      <c r="A36" s="55"/>
      <c r="B36" s="28" t="s">
        <v>29</v>
      </c>
      <c r="C36" s="48"/>
      <c r="D36" s="29">
        <v>0</v>
      </c>
      <c r="E36" s="29">
        <v>0</v>
      </c>
      <c r="F36" s="29">
        <v>0</v>
      </c>
      <c r="G36" s="29"/>
      <c r="H36" s="29"/>
      <c r="I36" s="29"/>
      <c r="J36" s="29"/>
      <c r="K36" s="29"/>
      <c r="L36" s="29"/>
      <c r="M36" s="29"/>
      <c r="N36" s="29"/>
      <c r="O36" s="29"/>
      <c r="P36" s="30"/>
    </row>
    <row r="37" spans="1:16" s="4" customFormat="1" ht="14.25" customHeight="1">
      <c r="A37" s="55"/>
      <c r="B37" s="31" t="s">
        <v>32</v>
      </c>
      <c r="C37" s="49"/>
      <c r="D37" s="32">
        <f>E37+F37</f>
        <v>565521.41</v>
      </c>
      <c r="E37" s="32">
        <f>H37</f>
        <v>174112.41</v>
      </c>
      <c r="F37" s="32">
        <f>L37</f>
        <v>391409</v>
      </c>
      <c r="G37" s="32">
        <f>H37+L37</f>
        <v>565521.41</v>
      </c>
      <c r="H37" s="32">
        <f>I37+J37+K37</f>
        <v>174112.41</v>
      </c>
      <c r="I37" s="32"/>
      <c r="J37" s="32"/>
      <c r="K37" s="32">
        <v>174112.41</v>
      </c>
      <c r="L37" s="32">
        <f>M37+N37+O37+P37</f>
        <v>391409</v>
      </c>
      <c r="M37" s="32"/>
      <c r="N37" s="32"/>
      <c r="O37" s="32"/>
      <c r="P37" s="33">
        <v>391409</v>
      </c>
    </row>
    <row r="38" spans="1:16" s="4" customFormat="1" ht="14.25" customHeight="1">
      <c r="A38" s="54" t="s">
        <v>39</v>
      </c>
      <c r="B38" s="44" t="s">
        <v>30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1:16" s="4" customFormat="1" ht="14.25" customHeight="1">
      <c r="A39" s="55"/>
      <c r="B39" s="46" t="s">
        <v>38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</row>
    <row r="40" spans="1:16" s="4" customFormat="1" ht="14.25" customHeight="1">
      <c r="A40" s="55"/>
      <c r="B40" s="26" t="s">
        <v>19</v>
      </c>
      <c r="C40" s="10" t="s">
        <v>28</v>
      </c>
      <c r="D40" s="27">
        <f aca="true" t="shared" si="5" ref="D40:P40">D41+D42</f>
        <v>736542.14</v>
      </c>
      <c r="E40" s="27">
        <f t="shared" si="5"/>
        <v>285412.14</v>
      </c>
      <c r="F40" s="27">
        <f t="shared" si="5"/>
        <v>451130</v>
      </c>
      <c r="G40" s="27">
        <f t="shared" si="5"/>
        <v>736542.14</v>
      </c>
      <c r="H40" s="27">
        <f t="shared" si="5"/>
        <v>285412.14</v>
      </c>
      <c r="I40" s="27">
        <f t="shared" si="5"/>
        <v>0</v>
      </c>
      <c r="J40" s="27">
        <f t="shared" si="5"/>
        <v>0</v>
      </c>
      <c r="K40" s="27">
        <f t="shared" si="5"/>
        <v>285412.14</v>
      </c>
      <c r="L40" s="27">
        <f t="shared" si="5"/>
        <v>451130</v>
      </c>
      <c r="M40" s="27">
        <f t="shared" si="5"/>
        <v>0</v>
      </c>
      <c r="N40" s="27">
        <f t="shared" si="5"/>
        <v>0</v>
      </c>
      <c r="O40" s="27">
        <f t="shared" si="5"/>
        <v>0</v>
      </c>
      <c r="P40" s="27">
        <f t="shared" si="5"/>
        <v>451130</v>
      </c>
    </row>
    <row r="41" spans="1:16" s="4" customFormat="1" ht="14.25" customHeight="1">
      <c r="A41" s="55"/>
      <c r="B41" s="28" t="s">
        <v>29</v>
      </c>
      <c r="C41" s="48"/>
      <c r="D41" s="29">
        <v>0</v>
      </c>
      <c r="E41" s="29">
        <v>0</v>
      </c>
      <c r="F41" s="29">
        <v>0</v>
      </c>
      <c r="G41" s="29"/>
      <c r="H41" s="29"/>
      <c r="I41" s="29"/>
      <c r="J41" s="29"/>
      <c r="K41" s="29"/>
      <c r="L41" s="29"/>
      <c r="M41" s="29"/>
      <c r="N41" s="29"/>
      <c r="O41" s="29"/>
      <c r="P41" s="30"/>
    </row>
    <row r="42" spans="1:16" s="4" customFormat="1" ht="14.25" customHeight="1">
      <c r="A42" s="55"/>
      <c r="B42" s="31" t="s">
        <v>32</v>
      </c>
      <c r="C42" s="49"/>
      <c r="D42" s="32">
        <f>E42+F42</f>
        <v>736542.14</v>
      </c>
      <c r="E42" s="32">
        <f>H42</f>
        <v>285412.14</v>
      </c>
      <c r="F42" s="32">
        <f>L42</f>
        <v>451130</v>
      </c>
      <c r="G42" s="32">
        <f>H42+L42</f>
        <v>736542.14</v>
      </c>
      <c r="H42" s="32">
        <f>I42+J42+K42</f>
        <v>285412.14</v>
      </c>
      <c r="I42" s="32"/>
      <c r="J42" s="32"/>
      <c r="K42" s="32">
        <v>285412.14</v>
      </c>
      <c r="L42" s="32">
        <f>M42+N42+O42+P42</f>
        <v>451130</v>
      </c>
      <c r="M42" s="32"/>
      <c r="N42" s="32"/>
      <c r="O42" s="32"/>
      <c r="P42" s="33">
        <v>451130</v>
      </c>
    </row>
    <row r="43" spans="1:16" s="4" customFormat="1" ht="14.25" customHeight="1">
      <c r="A43" s="54" t="s">
        <v>56</v>
      </c>
      <c r="B43" s="44" t="s">
        <v>40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1:16" s="4" customFormat="1" ht="14.25" customHeight="1">
      <c r="A44" s="55"/>
      <c r="B44" s="56" t="s">
        <v>41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7"/>
    </row>
    <row r="45" spans="1:16" s="4" customFormat="1" ht="14.25" customHeight="1">
      <c r="A45" s="55"/>
      <c r="B45" s="50" t="s">
        <v>42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1:16" s="4" customFormat="1" ht="14.25" customHeight="1">
      <c r="A46" s="55"/>
      <c r="B46" s="46" t="s">
        <v>43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</row>
    <row r="47" spans="1:16" s="4" customFormat="1" ht="14.25" customHeight="1">
      <c r="A47" s="55"/>
      <c r="B47" s="26" t="s">
        <v>19</v>
      </c>
      <c r="C47" s="34" t="s">
        <v>44</v>
      </c>
      <c r="D47" s="27">
        <f>D48+D49</f>
        <v>1868300</v>
      </c>
      <c r="E47" s="27">
        <f aca="true" t="shared" si="6" ref="E47:P47">E48+E49</f>
        <v>193545</v>
      </c>
      <c r="F47" s="27">
        <f t="shared" si="6"/>
        <v>1674755</v>
      </c>
      <c r="G47" s="27">
        <f t="shared" si="6"/>
        <v>1868300</v>
      </c>
      <c r="H47" s="27">
        <f t="shared" si="6"/>
        <v>193545</v>
      </c>
      <c r="I47" s="27">
        <f t="shared" si="6"/>
        <v>0</v>
      </c>
      <c r="J47" s="27">
        <f t="shared" si="6"/>
        <v>0</v>
      </c>
      <c r="K47" s="27">
        <f t="shared" si="6"/>
        <v>193545</v>
      </c>
      <c r="L47" s="27">
        <f t="shared" si="6"/>
        <v>1674755</v>
      </c>
      <c r="M47" s="27">
        <f t="shared" si="6"/>
        <v>0</v>
      </c>
      <c r="N47" s="27">
        <f t="shared" si="6"/>
        <v>0</v>
      </c>
      <c r="O47" s="27">
        <f t="shared" si="6"/>
        <v>0</v>
      </c>
      <c r="P47" s="27">
        <f t="shared" si="6"/>
        <v>1674755</v>
      </c>
    </row>
    <row r="48" spans="1:16" s="4" customFormat="1" ht="14.25" customHeight="1">
      <c r="A48" s="55"/>
      <c r="B48" s="28" t="s">
        <v>29</v>
      </c>
      <c r="C48" s="48"/>
      <c r="D48" s="29">
        <v>0</v>
      </c>
      <c r="E48" s="29">
        <v>0</v>
      </c>
      <c r="F48" s="29"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30"/>
    </row>
    <row r="49" spans="1:16" s="4" customFormat="1" ht="14.25" customHeight="1" thickBot="1">
      <c r="A49" s="55"/>
      <c r="B49" s="31" t="s">
        <v>32</v>
      </c>
      <c r="C49" s="49"/>
      <c r="D49" s="32">
        <f>E49+F49</f>
        <v>1868300</v>
      </c>
      <c r="E49" s="32">
        <f>H49</f>
        <v>193545</v>
      </c>
      <c r="F49" s="32">
        <f>L49</f>
        <v>1674755</v>
      </c>
      <c r="G49" s="32">
        <f>H49+L49</f>
        <v>1868300</v>
      </c>
      <c r="H49" s="32">
        <f>I49+J49+K49</f>
        <v>193545</v>
      </c>
      <c r="I49" s="32"/>
      <c r="J49" s="32"/>
      <c r="K49" s="32">
        <v>193545</v>
      </c>
      <c r="L49" s="32">
        <f>M49+N49+O49+P49</f>
        <v>1674755</v>
      </c>
      <c r="M49" s="32"/>
      <c r="N49" s="32"/>
      <c r="O49" s="32"/>
      <c r="P49" s="33">
        <v>1674755</v>
      </c>
    </row>
    <row r="50" spans="1:16" s="1" customFormat="1" ht="16.5" customHeight="1" thickBot="1">
      <c r="A50" s="15" t="s">
        <v>4</v>
      </c>
      <c r="B50" s="16" t="s">
        <v>24</v>
      </c>
      <c r="C50" s="16"/>
      <c r="D50" s="22">
        <f>D55</f>
        <v>4058244.6799999997</v>
      </c>
      <c r="E50" s="22">
        <f aca="true" t="shared" si="7" ref="E50:P50">E55</f>
        <v>608736.7</v>
      </c>
      <c r="F50" s="22">
        <f t="shared" si="7"/>
        <v>3449507.98</v>
      </c>
      <c r="G50" s="22">
        <f t="shared" si="7"/>
        <v>1408182.72</v>
      </c>
      <c r="H50" s="22">
        <f t="shared" si="7"/>
        <v>211227.41</v>
      </c>
      <c r="I50" s="22">
        <f t="shared" si="7"/>
        <v>0</v>
      </c>
      <c r="J50" s="22">
        <f t="shared" si="7"/>
        <v>0</v>
      </c>
      <c r="K50" s="22">
        <f t="shared" si="7"/>
        <v>211227.41</v>
      </c>
      <c r="L50" s="22">
        <f t="shared" si="7"/>
        <v>1196955.31</v>
      </c>
      <c r="M50" s="22">
        <f t="shared" si="7"/>
        <v>0</v>
      </c>
      <c r="N50" s="22">
        <f t="shared" si="7"/>
        <v>0</v>
      </c>
      <c r="O50" s="22">
        <f t="shared" si="7"/>
        <v>0</v>
      </c>
      <c r="P50" s="22">
        <f t="shared" si="7"/>
        <v>1196955.31</v>
      </c>
    </row>
    <row r="51" spans="1:16" s="1" customFormat="1" ht="12" customHeight="1">
      <c r="A51" s="58" t="s">
        <v>26</v>
      </c>
      <c r="B51" s="62" t="s">
        <v>46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1:16" s="1" customFormat="1" ht="12" customHeight="1">
      <c r="A52" s="59"/>
      <c r="B52" s="60" t="s">
        <v>47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1"/>
    </row>
    <row r="53" spans="1:16" s="1" customFormat="1" ht="12" customHeight="1">
      <c r="A53" s="59"/>
      <c r="B53" s="64" t="s">
        <v>48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/>
    </row>
    <row r="54" spans="1:16" s="1" customFormat="1" ht="12" customHeight="1">
      <c r="A54" s="59"/>
      <c r="B54" s="60" t="s">
        <v>49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</row>
    <row r="55" spans="1:16" s="1" customFormat="1" ht="12" customHeight="1">
      <c r="A55" s="59"/>
      <c r="B55" s="8" t="s">
        <v>19</v>
      </c>
      <c r="C55" s="10">
        <v>851.85195</v>
      </c>
      <c r="D55" s="14">
        <f>D56+D57</f>
        <v>4058244.6799999997</v>
      </c>
      <c r="E55" s="14">
        <f aca="true" t="shared" si="8" ref="E55:P55">E56+E57</f>
        <v>608736.7</v>
      </c>
      <c r="F55" s="14">
        <f t="shared" si="8"/>
        <v>3449507.98</v>
      </c>
      <c r="G55" s="14">
        <f t="shared" si="8"/>
        <v>1408182.72</v>
      </c>
      <c r="H55" s="14">
        <f t="shared" si="8"/>
        <v>211227.41</v>
      </c>
      <c r="I55" s="14">
        <f t="shared" si="8"/>
        <v>0</v>
      </c>
      <c r="J55" s="14">
        <f t="shared" si="8"/>
        <v>0</v>
      </c>
      <c r="K55" s="14">
        <f t="shared" si="8"/>
        <v>211227.41</v>
      </c>
      <c r="L55" s="14">
        <f t="shared" si="8"/>
        <v>1196955.31</v>
      </c>
      <c r="M55" s="14">
        <f t="shared" si="8"/>
        <v>0</v>
      </c>
      <c r="N55" s="14">
        <f t="shared" si="8"/>
        <v>0</v>
      </c>
      <c r="O55" s="14">
        <f t="shared" si="8"/>
        <v>0</v>
      </c>
      <c r="P55" s="14">
        <f t="shared" si="8"/>
        <v>1196955.31</v>
      </c>
    </row>
    <row r="56" spans="1:16" s="1" customFormat="1" ht="12" customHeight="1">
      <c r="A56" s="59"/>
      <c r="B56" s="3" t="s">
        <v>22</v>
      </c>
      <c r="C56" s="53"/>
      <c r="D56" s="11">
        <f>E56+F56</f>
        <v>2650061.96</v>
      </c>
      <c r="E56" s="11">
        <v>397509.29</v>
      </c>
      <c r="F56" s="11">
        <v>2252552.67</v>
      </c>
      <c r="G56" s="11"/>
      <c r="H56" s="11"/>
      <c r="I56" s="12"/>
      <c r="J56" s="12"/>
      <c r="K56" s="12"/>
      <c r="L56" s="11"/>
      <c r="M56" s="12"/>
      <c r="N56" s="12"/>
      <c r="O56" s="12"/>
      <c r="P56" s="13"/>
    </row>
    <row r="57" spans="1:16" s="1" customFormat="1" ht="12" customHeight="1" thickBot="1">
      <c r="A57" s="59"/>
      <c r="B57" s="35" t="s">
        <v>32</v>
      </c>
      <c r="C57" s="43"/>
      <c r="D57" s="36">
        <f>E57+F57</f>
        <v>1408182.72</v>
      </c>
      <c r="E57" s="36">
        <f>H57</f>
        <v>211227.41</v>
      </c>
      <c r="F57" s="36">
        <f>L57</f>
        <v>1196955.31</v>
      </c>
      <c r="G57" s="36">
        <f>H57+L57</f>
        <v>1408182.72</v>
      </c>
      <c r="H57" s="36">
        <f>I57+J57+K57</f>
        <v>211227.41</v>
      </c>
      <c r="I57" s="37"/>
      <c r="J57" s="37"/>
      <c r="K57" s="37">
        <v>211227.41</v>
      </c>
      <c r="L57" s="36">
        <f>M57+N57+O57+P57</f>
        <v>1196955.31</v>
      </c>
      <c r="M57" s="37"/>
      <c r="N57" s="37"/>
      <c r="O57" s="37"/>
      <c r="P57" s="38">
        <v>1196955.31</v>
      </c>
    </row>
    <row r="58" spans="1:16" ht="18" customHeight="1" thickBot="1">
      <c r="A58" s="66" t="s">
        <v>0</v>
      </c>
      <c r="B58" s="67"/>
      <c r="C58" s="67"/>
      <c r="D58" s="23">
        <f aca="true" t="shared" si="9" ref="D58:P58">D11+D50</f>
        <v>12704637.01</v>
      </c>
      <c r="E58" s="23">
        <f t="shared" si="9"/>
        <v>2706047.5199999996</v>
      </c>
      <c r="F58" s="23">
        <f t="shared" si="9"/>
        <v>8630503.21</v>
      </c>
      <c r="G58" s="23">
        <f t="shared" si="9"/>
        <v>6980747.840000001</v>
      </c>
      <c r="H58" s="23">
        <f t="shared" si="9"/>
        <v>1737248.53</v>
      </c>
      <c r="I58" s="23">
        <f t="shared" si="9"/>
        <v>0</v>
      </c>
      <c r="J58" s="23">
        <f t="shared" si="9"/>
        <v>0</v>
      </c>
      <c r="K58" s="23">
        <f t="shared" si="9"/>
        <v>1737248.53</v>
      </c>
      <c r="L58" s="23">
        <f t="shared" si="9"/>
        <v>5243499.3100000005</v>
      </c>
      <c r="M58" s="23">
        <f t="shared" si="9"/>
        <v>0</v>
      </c>
      <c r="N58" s="23">
        <f t="shared" si="9"/>
        <v>0</v>
      </c>
      <c r="O58" s="23">
        <f t="shared" si="9"/>
        <v>0</v>
      </c>
      <c r="P58" s="24">
        <f t="shared" si="9"/>
        <v>5243499.3100000005</v>
      </c>
    </row>
    <row r="59" spans="1:16" ht="12.75" customHeight="1">
      <c r="A59" s="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ht="12.75">
      <c r="A60" s="9"/>
    </row>
    <row r="61" spans="1:16" ht="12.75">
      <c r="A61" s="9"/>
      <c r="N61" s="81"/>
      <c r="O61" s="81"/>
      <c r="P61" s="81"/>
    </row>
    <row r="62" ht="12.75">
      <c r="A62" s="9"/>
    </row>
    <row r="63" spans="1:16" ht="12.75">
      <c r="A63" s="9"/>
      <c r="N63" s="81"/>
      <c r="O63" s="81"/>
      <c r="P63" s="81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  <row r="1074" ht="12.75">
      <c r="A1074" s="9"/>
    </row>
    <row r="1075" ht="12.75">
      <c r="A1075" s="9"/>
    </row>
    <row r="1076" ht="12.75">
      <c r="A1076" s="9"/>
    </row>
    <row r="1077" ht="12.75">
      <c r="A1077" s="9"/>
    </row>
    <row r="1078" ht="12.75">
      <c r="A1078" s="9"/>
    </row>
    <row r="1079" ht="12.75">
      <c r="A1079" s="9"/>
    </row>
    <row r="1080" ht="12.75">
      <c r="A1080" s="9"/>
    </row>
    <row r="1081" ht="12.75">
      <c r="A1081" s="9"/>
    </row>
    <row r="1082" ht="12.75">
      <c r="A1082" s="9"/>
    </row>
  </sheetData>
  <sheetProtection/>
  <mergeCells count="57">
    <mergeCell ref="A1:P1"/>
    <mergeCell ref="N63:P63"/>
    <mergeCell ref="N61:P61"/>
    <mergeCell ref="F5:F9"/>
    <mergeCell ref="G6:G9"/>
    <mergeCell ref="H8:H9"/>
    <mergeCell ref="H7:K7"/>
    <mergeCell ref="D4:D9"/>
    <mergeCell ref="G4:P4"/>
    <mergeCell ref="A18:A27"/>
    <mergeCell ref="A2:P2"/>
    <mergeCell ref="E4:F4"/>
    <mergeCell ref="H6:P6"/>
    <mergeCell ref="G5:P5"/>
    <mergeCell ref="C4:C9"/>
    <mergeCell ref="I8:K8"/>
    <mergeCell ref="L7:P7"/>
    <mergeCell ref="M8:P8"/>
    <mergeCell ref="L8:L9"/>
    <mergeCell ref="C48:C49"/>
    <mergeCell ref="B12:P12"/>
    <mergeCell ref="B13:P13"/>
    <mergeCell ref="C15:C16"/>
    <mergeCell ref="B18:P18"/>
    <mergeCell ref="B19:P19"/>
    <mergeCell ref="B20:P20"/>
    <mergeCell ref="B21:P21"/>
    <mergeCell ref="A38:A42"/>
    <mergeCell ref="A58:C58"/>
    <mergeCell ref="A4:A9"/>
    <mergeCell ref="E5:E9"/>
    <mergeCell ref="B4:B9"/>
    <mergeCell ref="A12:A17"/>
    <mergeCell ref="B22:P22"/>
    <mergeCell ref="C24:C25"/>
    <mergeCell ref="A33:A37"/>
    <mergeCell ref="B33:P33"/>
    <mergeCell ref="B34:P34"/>
    <mergeCell ref="C36:C37"/>
    <mergeCell ref="A28:A32"/>
    <mergeCell ref="B28:P28"/>
    <mergeCell ref="B29:P29"/>
    <mergeCell ref="C31:C32"/>
    <mergeCell ref="C56:C57"/>
    <mergeCell ref="A43:A49"/>
    <mergeCell ref="B43:P43"/>
    <mergeCell ref="B44:P44"/>
    <mergeCell ref="B46:P46"/>
    <mergeCell ref="A51:A57"/>
    <mergeCell ref="B54:P54"/>
    <mergeCell ref="B51:P51"/>
    <mergeCell ref="B52:P52"/>
    <mergeCell ref="B53:P53"/>
    <mergeCell ref="B38:P38"/>
    <mergeCell ref="B39:P39"/>
    <mergeCell ref="C41:C42"/>
    <mergeCell ref="B45:P4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  <rowBreaks count="1" manualBreakCount="1"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2016-10-27T08:59:21Z</cp:lastPrinted>
  <dcterms:created xsi:type="dcterms:W3CDTF">2002-03-22T09:59:04Z</dcterms:created>
  <dcterms:modified xsi:type="dcterms:W3CDTF">2016-10-27T08:59:34Z</dcterms:modified>
  <cp:category/>
  <cp:version/>
  <cp:contentType/>
  <cp:contentStatus/>
</cp:coreProperties>
</file>