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Inwestycje" sheetId="1" r:id="rId1"/>
    <sheet name="Inwestycje - zmiany" sheetId="2" r:id="rId2"/>
  </sheets>
  <definedNames>
    <definedName name="_xlnm.Print_Titles" localSheetId="0">'Inwestycje'!$5:$10</definedName>
    <definedName name="_xlnm.Print_Titles" localSheetId="1">'Inwestycje - zmiany'!$3:$8</definedName>
  </definedNames>
  <calcPr fullCalcOnLoad="1"/>
</workbook>
</file>

<file path=xl/sharedStrings.xml><?xml version="1.0" encoding="utf-8"?>
<sst xmlns="http://schemas.openxmlformats.org/spreadsheetml/2006/main" count="159" uniqueCount="104">
  <si>
    <t>4.</t>
  </si>
  <si>
    <t>Dział</t>
  </si>
  <si>
    <t>1.</t>
  </si>
  <si>
    <t>2.</t>
  </si>
  <si>
    <t>3.</t>
  </si>
  <si>
    <t>w tym źródła finansowania</t>
  </si>
  <si>
    <t>Rozdz.</t>
  </si>
  <si>
    <t>w złotych</t>
  </si>
  <si>
    <t>x</t>
  </si>
  <si>
    <t>Lp.</t>
  </si>
  <si>
    <t>Planowane wydatki</t>
  </si>
  <si>
    <t>środki wymienione
w art. 5 ust. 1 pkt 2 i 3 u.f.p.</t>
  </si>
  <si>
    <t>Ogółem</t>
  </si>
  <si>
    <t>§*</t>
  </si>
  <si>
    <t>dochody własne j.s.t.</t>
  </si>
  <si>
    <t>Jednostka organizacyjna realizująca zadanie lub koordynująca program</t>
  </si>
  <si>
    <t>środki pochodzące
z innych  źródeł</t>
  </si>
  <si>
    <t>Powiatowy Zarząd Dróg w Olecku</t>
  </si>
  <si>
    <t>Starostwo Powiatowe w Olecku</t>
  </si>
  <si>
    <t>5.</t>
  </si>
  <si>
    <t>6.</t>
  </si>
  <si>
    <t>7.</t>
  </si>
  <si>
    <t>8.</t>
  </si>
  <si>
    <t>Powiatowe Centrum Pomocy Rodzinie w Olecku</t>
  </si>
  <si>
    <t>9.</t>
  </si>
  <si>
    <t>Zadania inwestycyjne przewidziane do realizacji w 2016 r. (jednoroczne i wieloletnie przewidziane do realizacji w 2016 r.)</t>
  </si>
  <si>
    <t>Nazwa zadania inwestycyjnego realizowanego w 2016 roku</t>
  </si>
  <si>
    <t>Planowane wydatki na inwestycje wieloletnie przewidziane do realizacji w 2016 roku**</t>
  </si>
  <si>
    <t>rok budżetowy 2016</t>
  </si>
  <si>
    <t>Przebudowa drogi nr 1808N Sedranki-Łęgowo</t>
  </si>
  <si>
    <t>Przebudowa drogi nr 1885 Nasuty - Golubie Wężewskie na odcinku 2 km</t>
  </si>
  <si>
    <t>Przebudowa drogi powiatowej nr 1832N Krupin-Markowskie-Wojnasy-Rynie w miejscowości Wojnasy</t>
  </si>
  <si>
    <t>Przebudowa drogi 1814N Jaśki-Dobki w miejscowości Jaśki na odcinku 0,9 km, od km 0,00 do km 0+900</t>
  </si>
  <si>
    <t>Przebudowa drogi powiatowej nr 1816N Dunajek-Świętajno-Olecko na odcinku Dunajek-Świętajno</t>
  </si>
  <si>
    <t>Przebudowa mostu w ciągu drogi powiatowej nr 1824N w miejscowości Dworackie</t>
  </si>
  <si>
    <t>Przebudowa ul.Słowackiego w Olecku na odcinku od ul.Kościuszki do ul.Orzeszkowej</t>
  </si>
  <si>
    <t>Przebudowa chodnika na ul.Armii Krajowej w Olecku od ul.Jeziornej do ul.Sembrzyckiego</t>
  </si>
  <si>
    <t>Budowa chodnika na drodze powiatowej nr 1834N Krupin-Urbanki - dr.woj. w miejscowości Krzyżewko</t>
  </si>
  <si>
    <t>Budowa chodnika na drodze powiatowej nr 1893N w miejscowości Babki Oleckie</t>
  </si>
  <si>
    <t>Dokumentacja techniczna na przebudowę drogi powiatowej nr 1947N Wieliczki-Markowskie</t>
  </si>
  <si>
    <t>Dokumentacja techniczna zagospodarowania "starej" bryły Szpitala Powiatowego</t>
  </si>
  <si>
    <t>Wykonanie przyłącza budynku Powiatowego Urzędu Pracy do sieci ciepłowniczej PEC</t>
  </si>
  <si>
    <t>Zakup samochodu osobowego na potrzeby Powiatowego Centrum Pomocy Rodzinie w Olecku</t>
  </si>
  <si>
    <t>Zakup samochodu osobowego na potrzeby Powiatowego Urzędu Pracy w Olecku</t>
  </si>
  <si>
    <t>Wykonanie dokumentacji technicznej boiska szkolnego I Liceum Ogólnokształcącego im. Jana Kochanowskiego w Olecku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</si>
  <si>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</si>
  <si>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</si>
  <si>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</si>
  <si>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</si>
  <si>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</si>
  <si>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</si>
  <si>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</si>
  <si>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</si>
  <si>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</si>
  <si>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Powiatowy Urząd Pracy w Olecku</t>
  </si>
  <si>
    <t>Zakup samochodu osobowego do wykorzystania w Starostwie Powiatowym w Olecku</t>
  </si>
  <si>
    <t>Zakup regałów archiwalnych</t>
  </si>
  <si>
    <t>19.</t>
  </si>
  <si>
    <t>20.</t>
  </si>
  <si>
    <t>21.</t>
  </si>
  <si>
    <t>Termomodernizacja budynku Starostwa Powiatowego w Olecku</t>
  </si>
  <si>
    <t>E-urząd wraz z modernizacją infrastruktury IT</t>
  </si>
  <si>
    <t>było</t>
  </si>
  <si>
    <t>powinno być</t>
  </si>
  <si>
    <t>różnica</t>
  </si>
  <si>
    <t>Razem</t>
  </si>
  <si>
    <t>Zadania inwestycyjne przewidziane do realizacji w 2016 r.  z PROW</t>
  </si>
  <si>
    <t>Przebudowa chodnika przy ul. Partyzantów w Olecku na odcinku od ul. Stromej do ul. 1-go Maja</t>
  </si>
  <si>
    <t>Przebudowa chodnika przy ul. Żeromskiego w Olecku na odcinku od ul. Słowackiego do ul. Syrokomli</t>
  </si>
  <si>
    <t>Zespół Szkół Technicznych w Olecku</t>
  </si>
  <si>
    <t>Wykonanie dokumentacji przyłącza gazowego do hali sportowej Zespołu Szkół Technicznych w Olecku</t>
  </si>
  <si>
    <t>Zakup i montaż systemu alarmowo-przyzywowego</t>
  </si>
  <si>
    <t>22.</t>
  </si>
  <si>
    <t>23.</t>
  </si>
  <si>
    <t>24.</t>
  </si>
  <si>
    <t>25.</t>
  </si>
  <si>
    <t>I Liceum Ogólnokształcące w Olecku</t>
  </si>
  <si>
    <t>26.</t>
  </si>
  <si>
    <t>Zakup samochodu ciężarowego (wywrotki)</t>
  </si>
  <si>
    <t>Zakup przystawki do wytwarzania piany lekkiej</t>
  </si>
  <si>
    <t>Komenda Powiatowa Państwowej Straży Pożarnej w Olecku</t>
  </si>
  <si>
    <t>Zakup podpór do stabilizacji pojazdów i konstrukcji</t>
  </si>
  <si>
    <t>Zakup pilarki ratowniczej</t>
  </si>
  <si>
    <t>Zakup wentylatora ratowniczego</t>
  </si>
  <si>
    <t>Wykonanie dokumentacji i studium wykonalności na kompleksową termomodernizację budynku szkoły wraz z salą gimnastyczną oraz internatu Zespołu Szkół Licealnych i Zawodowych w Olecku</t>
  </si>
  <si>
    <t>Przebudowa ul. Asnyka w Olecku</t>
  </si>
  <si>
    <t>Dokumentacja techniczna na przebudowę drogi powiatowej Nr 1838N Gąski-Kijewo-Guty na odcinku Gąski-Kijewo</t>
  </si>
  <si>
    <t>Budowa kotłowni gazowej w siedzibie Powiatowego Zarządu Dróg w Olecku</t>
  </si>
  <si>
    <t>Zakup ekspresu do kawy na potrzeby Rady Powiatu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</si>
  <si>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</si>
  <si>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</si>
  <si>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</si>
  <si>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</si>
  <si>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</si>
  <si>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</si>
  <si>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</si>
  <si>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</si>
  <si>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</si>
  <si>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</si>
  <si>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Zakup urządzenia do kompresji klatki piersiowej Lucas 2</t>
  </si>
  <si>
    <t>Zakup pompy infuzyjnej dwustrzykawkowej</t>
  </si>
  <si>
    <t>37.</t>
  </si>
  <si>
    <t>Adaptacja budynku wielofunkcyjnego na budynek mieszkalny - mieszkania o charakterze wspieranym wraz z zagospodarowaniem terenu i zakupem wyposażenia</t>
  </si>
  <si>
    <r>
      <t xml:space="preserve">Załącznik </t>
    </r>
    <r>
      <rPr>
        <b/>
        <sz val="10"/>
        <rFont val="Arial CE"/>
        <family val="0"/>
      </rPr>
      <t xml:space="preserve">Nr 3 </t>
    </r>
    <r>
      <rPr>
        <sz val="10"/>
        <rFont val="Arial CE"/>
        <family val="0"/>
      </rPr>
      <t xml:space="preserve">do Uchwały Rady Powiatu w Olecku </t>
    </r>
    <r>
      <rPr>
        <b/>
        <sz val="10"/>
        <rFont val="Arial CE"/>
        <family val="0"/>
      </rPr>
      <t>Nr XXIII/ 126 /2016</t>
    </r>
    <r>
      <rPr>
        <sz val="10"/>
        <rFont val="Arial CE"/>
        <family val="0"/>
      </rPr>
      <t xml:space="preserve"> z dnia </t>
    </r>
    <r>
      <rPr>
        <b/>
        <sz val="10"/>
        <rFont val="Arial CE"/>
        <family val="0"/>
      </rPr>
      <t>27 października 2016 roku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</si>
</sst>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31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"/>
      <family val="2"/>
    </font>
    <font>
      <sz val="9"/>
      <name val="Arial CE"/>
      <family val="2"/>
    </font>
    <font>
      <b/>
      <sz val="10"/>
      <name val="Arial"/>
      <family val="2"/>
    </font>
    <font>
      <b/>
      <sz val="10"/>
      <name val="Arial CE"/>
      <family val="0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 applyProtection="1">
      <alignment vertical="center"/>
      <protection hidden="1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4" fontId="10" fillId="23" borderId="13" xfId="0" applyNumberFormat="1" applyFont="1" applyFill="1" applyBorder="1" applyAlignment="1">
      <alignment vertical="center"/>
    </xf>
    <xf numFmtId="0" fontId="11" fillId="23" borderId="13" xfId="0" applyFont="1" applyFill="1" applyBorder="1" applyAlignment="1">
      <alignment vertical="center"/>
    </xf>
    <xf numFmtId="0" fontId="10" fillId="23" borderId="14" xfId="0" applyFont="1" applyFill="1" applyBorder="1" applyAlignment="1">
      <alignment horizontal="center" vertical="center"/>
    </xf>
    <xf numFmtId="0" fontId="9" fillId="23" borderId="15" xfId="0" applyFont="1" applyFill="1" applyBorder="1" applyAlignment="1">
      <alignment vertical="center"/>
    </xf>
    <xf numFmtId="0" fontId="9" fillId="23" borderId="11" xfId="0" applyFont="1" applyFill="1" applyBorder="1" applyAlignment="1">
      <alignment vertical="center"/>
    </xf>
    <xf numFmtId="4" fontId="13" fillId="0" borderId="11" xfId="0" applyNumberFormat="1" applyFont="1" applyBorder="1" applyAlignment="1">
      <alignment vertical="center"/>
    </xf>
    <xf numFmtId="4" fontId="13" fillId="23" borderId="11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8" fillId="23" borderId="11" xfId="0" applyFont="1" applyFill="1" applyBorder="1" applyAlignment="1">
      <alignment horizontal="center" vertical="center" wrapText="1"/>
    </xf>
    <xf numFmtId="0" fontId="10" fillId="23" borderId="16" xfId="0" applyFont="1" applyFill="1" applyBorder="1" applyAlignment="1">
      <alignment horizontal="center" vertical="center"/>
    </xf>
    <xf numFmtId="0" fontId="10" fillId="23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23" borderId="17" xfId="0" applyFont="1" applyFill="1" applyBorder="1" applyAlignment="1">
      <alignment horizontal="center" vertical="center"/>
    </xf>
    <xf numFmtId="0" fontId="8" fillId="23" borderId="10" xfId="0" applyFont="1" applyFill="1" applyBorder="1" applyAlignment="1">
      <alignment horizontal="center" vertical="center"/>
    </xf>
    <xf numFmtId="0" fontId="8" fillId="23" borderId="15" xfId="0" applyFont="1" applyFill="1" applyBorder="1" applyAlignment="1">
      <alignment horizontal="center" vertical="center"/>
    </xf>
    <xf numFmtId="0" fontId="8" fillId="23" borderId="11" xfId="0" applyFont="1" applyFill="1" applyBorder="1" applyAlignment="1">
      <alignment horizontal="center" vertical="center"/>
    </xf>
    <xf numFmtId="0" fontId="8" fillId="23" borderId="15" xfId="0" applyFont="1" applyFill="1" applyBorder="1" applyAlignment="1" applyProtection="1">
      <alignment horizontal="center" vertical="center"/>
      <protection hidden="1"/>
    </xf>
    <xf numFmtId="0" fontId="8" fillId="23" borderId="11" xfId="0" applyFont="1" applyFill="1" applyBorder="1" applyAlignment="1" applyProtection="1">
      <alignment horizontal="center" vertical="center"/>
      <protection hidden="1"/>
    </xf>
    <xf numFmtId="0" fontId="8" fillId="23" borderId="15" xfId="0" applyFont="1" applyFill="1" applyBorder="1" applyAlignment="1">
      <alignment horizontal="center" vertical="center" wrapText="1"/>
    </xf>
    <xf numFmtId="0" fontId="8" fillId="23" borderId="18" xfId="0" applyFont="1" applyFill="1" applyBorder="1" applyAlignment="1">
      <alignment horizontal="center" vertical="center" wrapText="1"/>
    </xf>
    <xf numFmtId="0" fontId="8" fillId="23" borderId="12" xfId="0" applyFont="1" applyFill="1" applyBorder="1" applyAlignment="1">
      <alignment horizontal="center" vertical="center" wrapText="1"/>
    </xf>
    <xf numFmtId="0" fontId="13" fillId="23" borderId="19" xfId="0" applyFont="1" applyFill="1" applyBorder="1" applyAlignment="1">
      <alignment horizontal="center" vertical="center"/>
    </xf>
    <xf numFmtId="0" fontId="13" fillId="23" borderId="20" xfId="0" applyFont="1" applyFill="1" applyBorder="1" applyAlignment="1">
      <alignment horizontal="center" vertical="center"/>
    </xf>
    <xf numFmtId="0" fontId="13" fillId="23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workbookViewId="0" topLeftCell="A1">
      <selection activeCell="A3" sqref="A3:L3"/>
    </sheetView>
  </sheetViews>
  <sheetFormatPr defaultColWidth="9.00390625" defaultRowHeight="12.75"/>
  <cols>
    <col min="1" max="1" width="5.50390625" style="1" customWidth="1"/>
    <col min="2" max="2" width="6.875" style="1" customWidth="1"/>
    <col min="3" max="3" width="7.50390625" style="1" customWidth="1"/>
    <col min="4" max="4" width="0.37109375" style="1" hidden="1" customWidth="1"/>
    <col min="5" max="5" width="55.375" style="1" customWidth="1"/>
    <col min="6" max="6" width="19.125" style="1" customWidth="1"/>
    <col min="7" max="7" width="16.625" style="1" customWidth="1"/>
    <col min="8" max="8" width="12.875" style="1" customWidth="1"/>
    <col min="9" max="10" width="14.50390625" style="1" customWidth="1"/>
    <col min="11" max="11" width="13.125" style="1" hidden="1" customWidth="1"/>
    <col min="12" max="12" width="21.50390625" style="1" customWidth="1"/>
    <col min="13" max="16384" width="9.125" style="1" customWidth="1"/>
  </cols>
  <sheetData>
    <row r="1" spans="6:12" ht="12.75">
      <c r="F1" s="28" t="s">
        <v>103</v>
      </c>
      <c r="G1" s="28"/>
      <c r="H1" s="28"/>
      <c r="I1" s="28"/>
      <c r="J1" s="28"/>
      <c r="K1" s="28"/>
      <c r="L1" s="28"/>
    </row>
    <row r="2" spans="6:12" ht="12.75">
      <c r="F2" s="7"/>
      <c r="G2" s="7"/>
      <c r="H2" s="7"/>
      <c r="I2" s="7"/>
      <c r="J2" s="7"/>
      <c r="K2" s="7"/>
      <c r="L2" s="7"/>
    </row>
    <row r="3" spans="1:12" ht="39" customHeight="1">
      <c r="A3" s="32" t="s">
        <v>25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0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2" t="s">
        <v>7</v>
      </c>
    </row>
    <row r="5" spans="1:13" s="5" customFormat="1" ht="19.5" customHeight="1">
      <c r="A5" s="33" t="s">
        <v>9</v>
      </c>
      <c r="B5" s="35" t="s">
        <v>1</v>
      </c>
      <c r="C5" s="35" t="s">
        <v>6</v>
      </c>
      <c r="D5" s="37" t="s">
        <v>13</v>
      </c>
      <c r="E5" s="39" t="s">
        <v>26</v>
      </c>
      <c r="F5" s="39" t="s">
        <v>27</v>
      </c>
      <c r="G5" s="39" t="s">
        <v>10</v>
      </c>
      <c r="H5" s="39"/>
      <c r="I5" s="39"/>
      <c r="J5" s="39"/>
      <c r="K5" s="24"/>
      <c r="L5" s="40" t="s">
        <v>15</v>
      </c>
      <c r="M5" s="4"/>
    </row>
    <row r="6" spans="1:13" s="5" customFormat="1" ht="19.5" customHeight="1">
      <c r="A6" s="34"/>
      <c r="B6" s="36"/>
      <c r="C6" s="36"/>
      <c r="D6" s="38"/>
      <c r="E6" s="29"/>
      <c r="F6" s="29"/>
      <c r="G6" s="29" t="s">
        <v>28</v>
      </c>
      <c r="H6" s="29" t="s">
        <v>5</v>
      </c>
      <c r="I6" s="29"/>
      <c r="J6" s="29"/>
      <c r="K6" s="25"/>
      <c r="L6" s="41"/>
      <c r="M6" s="4"/>
    </row>
    <row r="7" spans="1:13" s="5" customFormat="1" ht="29.25" customHeight="1">
      <c r="A7" s="34"/>
      <c r="B7" s="36"/>
      <c r="C7" s="36"/>
      <c r="D7" s="38"/>
      <c r="E7" s="29"/>
      <c r="F7" s="29"/>
      <c r="G7" s="29"/>
      <c r="H7" s="29" t="s">
        <v>14</v>
      </c>
      <c r="I7" s="29" t="s">
        <v>16</v>
      </c>
      <c r="J7" s="29" t="s">
        <v>11</v>
      </c>
      <c r="K7" s="25"/>
      <c r="L7" s="41"/>
      <c r="M7" s="4"/>
    </row>
    <row r="8" spans="1:13" s="5" customFormat="1" ht="19.5" customHeight="1">
      <c r="A8" s="34"/>
      <c r="B8" s="36"/>
      <c r="C8" s="36"/>
      <c r="D8" s="38"/>
      <c r="E8" s="29"/>
      <c r="F8" s="29"/>
      <c r="G8" s="29"/>
      <c r="H8" s="29"/>
      <c r="I8" s="29"/>
      <c r="J8" s="29"/>
      <c r="K8" s="25"/>
      <c r="L8" s="41"/>
      <c r="M8" s="4"/>
    </row>
    <row r="9" spans="1:13" s="5" customFormat="1" ht="4.5" customHeight="1">
      <c r="A9" s="34"/>
      <c r="B9" s="36"/>
      <c r="C9" s="36"/>
      <c r="D9" s="38"/>
      <c r="E9" s="29"/>
      <c r="F9" s="29"/>
      <c r="G9" s="29"/>
      <c r="H9" s="29"/>
      <c r="I9" s="29"/>
      <c r="J9" s="29"/>
      <c r="K9" s="25"/>
      <c r="L9" s="41"/>
      <c r="M9" s="4"/>
    </row>
    <row r="10" spans="1:13" ht="12.75" customHeight="1">
      <c r="A10" s="16">
        <v>1</v>
      </c>
      <c r="B10" s="17">
        <v>2</v>
      </c>
      <c r="C10" s="17">
        <v>3</v>
      </c>
      <c r="D10" s="18">
        <v>4</v>
      </c>
      <c r="E10" s="17">
        <v>4</v>
      </c>
      <c r="F10" s="17">
        <v>5</v>
      </c>
      <c r="G10" s="17">
        <v>6</v>
      </c>
      <c r="H10" s="17">
        <v>7</v>
      </c>
      <c r="I10" s="17">
        <v>8</v>
      </c>
      <c r="J10" s="17">
        <v>9</v>
      </c>
      <c r="K10" s="19"/>
      <c r="L10" s="20">
        <v>10</v>
      </c>
      <c r="M10" s="4"/>
    </row>
    <row r="11" spans="1:13" ht="39.75" customHeight="1">
      <c r="A11" s="8" t="s">
        <v>2</v>
      </c>
      <c r="B11" s="9">
        <v>600</v>
      </c>
      <c r="C11" s="9">
        <v>60014</v>
      </c>
      <c r="D11" s="10"/>
      <c r="E11" s="11" t="s">
        <v>29</v>
      </c>
      <c r="F11" s="12"/>
      <c r="G11" s="12">
        <f>H11+I11+J11</f>
        <v>1715910</v>
      </c>
      <c r="H11" s="12">
        <v>325055</v>
      </c>
      <c r="I11" s="13">
        <v>309145</v>
      </c>
      <c r="J11" s="12">
        <v>1081710</v>
      </c>
      <c r="K11" s="14"/>
      <c r="L11" s="15" t="s">
        <v>17</v>
      </c>
      <c r="M11" s="4"/>
    </row>
    <row r="12" spans="1:13" ht="38.25" customHeight="1">
      <c r="A12" s="8" t="s">
        <v>3</v>
      </c>
      <c r="B12" s="9">
        <v>600</v>
      </c>
      <c r="C12" s="9">
        <v>60014</v>
      </c>
      <c r="D12" s="10"/>
      <c r="E12" s="11" t="s">
        <v>30</v>
      </c>
      <c r="F12" s="12"/>
      <c r="G12" s="12">
        <f aca="true" t="shared" si="0" ref="G12:G47">H12+I12+J12</f>
        <v>674291.5700000001</v>
      </c>
      <c r="H12" s="12">
        <v>109777.57</v>
      </c>
      <c r="I12" s="13">
        <v>125474</v>
      </c>
      <c r="J12" s="12">
        <v>439040</v>
      </c>
      <c r="K12" s="14"/>
      <c r="L12" s="15" t="s">
        <v>17</v>
      </c>
      <c r="M12" s="4"/>
    </row>
    <row r="13" spans="1:13" ht="38.25" customHeight="1">
      <c r="A13" s="8" t="s">
        <v>4</v>
      </c>
      <c r="B13" s="9">
        <v>600</v>
      </c>
      <c r="C13" s="9">
        <v>60014</v>
      </c>
      <c r="D13" s="10"/>
      <c r="E13" s="11" t="s">
        <v>31</v>
      </c>
      <c r="F13" s="12"/>
      <c r="G13" s="12">
        <f t="shared" si="0"/>
        <v>565521.41</v>
      </c>
      <c r="H13" s="12">
        <v>62250.41</v>
      </c>
      <c r="I13" s="13">
        <v>111862</v>
      </c>
      <c r="J13" s="12">
        <v>391409</v>
      </c>
      <c r="K13" s="14"/>
      <c r="L13" s="15" t="s">
        <v>17</v>
      </c>
      <c r="M13" s="4"/>
    </row>
    <row r="14" spans="1:13" ht="38.25" customHeight="1">
      <c r="A14" s="8" t="s">
        <v>0</v>
      </c>
      <c r="B14" s="9">
        <v>600</v>
      </c>
      <c r="C14" s="9">
        <v>60014</v>
      </c>
      <c r="D14" s="10"/>
      <c r="E14" s="11" t="s">
        <v>32</v>
      </c>
      <c r="F14" s="12"/>
      <c r="G14" s="12">
        <f t="shared" si="0"/>
        <v>736542.14</v>
      </c>
      <c r="H14" s="12">
        <v>156483.14</v>
      </c>
      <c r="I14" s="13">
        <v>128929</v>
      </c>
      <c r="J14" s="12">
        <v>451130</v>
      </c>
      <c r="K14" s="14"/>
      <c r="L14" s="15" t="s">
        <v>17</v>
      </c>
      <c r="M14" s="4"/>
    </row>
    <row r="15" spans="1:13" ht="38.25" customHeight="1">
      <c r="A15" s="8" t="s">
        <v>19</v>
      </c>
      <c r="B15" s="9">
        <v>600</v>
      </c>
      <c r="C15" s="9">
        <v>60014</v>
      </c>
      <c r="D15" s="10"/>
      <c r="E15" s="11" t="s">
        <v>33</v>
      </c>
      <c r="F15" s="12"/>
      <c r="G15" s="12">
        <f t="shared" si="0"/>
        <v>2295164.35</v>
      </c>
      <c r="H15" s="12">
        <v>505974.35</v>
      </c>
      <c r="I15" s="13">
        <v>1789190</v>
      </c>
      <c r="J15" s="12"/>
      <c r="K15" s="14"/>
      <c r="L15" s="15" t="s">
        <v>17</v>
      </c>
      <c r="M15" s="4"/>
    </row>
    <row r="16" spans="1:13" ht="39" customHeight="1">
      <c r="A16" s="8" t="s">
        <v>20</v>
      </c>
      <c r="B16" s="9">
        <v>600</v>
      </c>
      <c r="C16" s="9">
        <v>60014</v>
      </c>
      <c r="D16" s="10"/>
      <c r="E16" s="11" t="s">
        <v>34</v>
      </c>
      <c r="F16" s="12"/>
      <c r="G16" s="12">
        <f t="shared" si="0"/>
        <v>246002</v>
      </c>
      <c r="H16" s="12">
        <v>75882</v>
      </c>
      <c r="I16" s="13">
        <v>170120</v>
      </c>
      <c r="J16" s="12"/>
      <c r="K16" s="14"/>
      <c r="L16" s="15" t="s">
        <v>17</v>
      </c>
      <c r="M16" s="4"/>
    </row>
    <row r="17" spans="1:13" ht="35.25" customHeight="1">
      <c r="A17" s="8" t="s">
        <v>21</v>
      </c>
      <c r="B17" s="9">
        <v>600</v>
      </c>
      <c r="C17" s="9">
        <v>60014</v>
      </c>
      <c r="D17" s="10"/>
      <c r="E17" s="11" t="s">
        <v>35</v>
      </c>
      <c r="F17" s="12"/>
      <c r="G17" s="12">
        <f t="shared" si="0"/>
        <v>445450</v>
      </c>
      <c r="H17" s="12">
        <v>222725</v>
      </c>
      <c r="I17" s="13">
        <v>222725</v>
      </c>
      <c r="J17" s="12"/>
      <c r="K17" s="14"/>
      <c r="L17" s="15" t="s">
        <v>17</v>
      </c>
      <c r="M17" s="4"/>
    </row>
    <row r="18" spans="1:13" ht="35.25" customHeight="1">
      <c r="A18" s="8" t="s">
        <v>22</v>
      </c>
      <c r="B18" s="9">
        <v>600</v>
      </c>
      <c r="C18" s="9">
        <v>60014</v>
      </c>
      <c r="D18" s="10"/>
      <c r="E18" s="11" t="s">
        <v>85</v>
      </c>
      <c r="F18" s="12"/>
      <c r="G18" s="12">
        <f t="shared" si="0"/>
        <v>188150</v>
      </c>
      <c r="H18" s="12">
        <v>97150</v>
      </c>
      <c r="I18" s="13">
        <v>91000</v>
      </c>
      <c r="J18" s="12"/>
      <c r="K18" s="14"/>
      <c r="L18" s="15" t="s">
        <v>17</v>
      </c>
      <c r="M18" s="4"/>
    </row>
    <row r="19" spans="1:13" ht="34.5" customHeight="1">
      <c r="A19" s="8" t="s">
        <v>24</v>
      </c>
      <c r="B19" s="9">
        <v>600</v>
      </c>
      <c r="C19" s="9">
        <v>60014</v>
      </c>
      <c r="D19" s="10"/>
      <c r="E19" s="11" t="s">
        <v>36</v>
      </c>
      <c r="F19" s="12"/>
      <c r="G19" s="12">
        <f t="shared" si="0"/>
        <v>84959.98999999999</v>
      </c>
      <c r="H19" s="12">
        <v>42480</v>
      </c>
      <c r="I19" s="13">
        <v>42479.99</v>
      </c>
      <c r="J19" s="12"/>
      <c r="K19" s="14"/>
      <c r="L19" s="15" t="s">
        <v>17</v>
      </c>
      <c r="M19" s="4"/>
    </row>
    <row r="20" spans="1:13" ht="38.25" customHeight="1">
      <c r="A20" s="8" t="s">
        <v>45</v>
      </c>
      <c r="B20" s="9">
        <v>600</v>
      </c>
      <c r="C20" s="9">
        <v>60014</v>
      </c>
      <c r="D20" s="10"/>
      <c r="E20" s="11" t="s">
        <v>37</v>
      </c>
      <c r="F20" s="12"/>
      <c r="G20" s="12">
        <f t="shared" si="0"/>
        <v>32999.92</v>
      </c>
      <c r="H20" s="12">
        <v>16499.96</v>
      </c>
      <c r="I20" s="13">
        <v>16499.96</v>
      </c>
      <c r="J20" s="12"/>
      <c r="K20" s="14"/>
      <c r="L20" s="15" t="s">
        <v>17</v>
      </c>
      <c r="M20" s="4"/>
    </row>
    <row r="21" spans="1:13" ht="38.25" customHeight="1">
      <c r="A21" s="8" t="s">
        <v>46</v>
      </c>
      <c r="B21" s="9">
        <v>600</v>
      </c>
      <c r="C21" s="9">
        <v>60014</v>
      </c>
      <c r="D21" s="10"/>
      <c r="E21" s="11" t="s">
        <v>38</v>
      </c>
      <c r="F21" s="12"/>
      <c r="G21" s="12">
        <f t="shared" si="0"/>
        <v>32999.14</v>
      </c>
      <c r="H21" s="12">
        <v>16499.57</v>
      </c>
      <c r="I21" s="13">
        <v>16499.57</v>
      </c>
      <c r="J21" s="12"/>
      <c r="K21" s="14"/>
      <c r="L21" s="15" t="s">
        <v>17</v>
      </c>
      <c r="M21" s="4"/>
    </row>
    <row r="22" spans="1:13" ht="38.25" customHeight="1">
      <c r="A22" s="8" t="s">
        <v>47</v>
      </c>
      <c r="B22" s="9">
        <v>600</v>
      </c>
      <c r="C22" s="9">
        <v>60014</v>
      </c>
      <c r="D22" s="10"/>
      <c r="E22" s="11" t="s">
        <v>39</v>
      </c>
      <c r="F22" s="12"/>
      <c r="G22" s="12">
        <f t="shared" si="0"/>
        <v>35000</v>
      </c>
      <c r="H22" s="12">
        <v>35000</v>
      </c>
      <c r="I22" s="13"/>
      <c r="J22" s="12"/>
      <c r="K22" s="14"/>
      <c r="L22" s="15" t="s">
        <v>17</v>
      </c>
      <c r="M22" s="4"/>
    </row>
    <row r="23" spans="1:13" ht="38.25" customHeight="1">
      <c r="A23" s="8" t="s">
        <v>48</v>
      </c>
      <c r="B23" s="9">
        <v>600</v>
      </c>
      <c r="C23" s="9">
        <v>60014</v>
      </c>
      <c r="D23" s="10"/>
      <c r="E23" s="11" t="s">
        <v>86</v>
      </c>
      <c r="F23" s="12"/>
      <c r="G23" s="12">
        <f t="shared" si="0"/>
        <v>35000</v>
      </c>
      <c r="H23" s="12">
        <v>35000</v>
      </c>
      <c r="I23" s="13"/>
      <c r="J23" s="12"/>
      <c r="K23" s="14"/>
      <c r="L23" s="15" t="s">
        <v>17</v>
      </c>
      <c r="M23" s="4"/>
    </row>
    <row r="24" spans="1:13" ht="38.25" customHeight="1">
      <c r="A24" s="8" t="s">
        <v>49</v>
      </c>
      <c r="B24" s="9">
        <v>600</v>
      </c>
      <c r="C24" s="9">
        <v>60014</v>
      </c>
      <c r="D24" s="10"/>
      <c r="E24" s="11" t="s">
        <v>67</v>
      </c>
      <c r="F24" s="12"/>
      <c r="G24" s="12">
        <f t="shared" si="0"/>
        <v>29995.97</v>
      </c>
      <c r="H24" s="12">
        <v>14997.99</v>
      </c>
      <c r="I24" s="13">
        <v>14997.98</v>
      </c>
      <c r="J24" s="12"/>
      <c r="K24" s="14"/>
      <c r="L24" s="15" t="s">
        <v>17</v>
      </c>
      <c r="M24" s="4"/>
    </row>
    <row r="25" spans="1:13" ht="38.25" customHeight="1">
      <c r="A25" s="8" t="s">
        <v>50</v>
      </c>
      <c r="B25" s="9">
        <v>600</v>
      </c>
      <c r="C25" s="9">
        <v>60014</v>
      </c>
      <c r="D25" s="10"/>
      <c r="E25" s="11" t="s">
        <v>68</v>
      </c>
      <c r="F25" s="12"/>
      <c r="G25" s="12">
        <f t="shared" si="0"/>
        <v>47995.95</v>
      </c>
      <c r="H25" s="12">
        <v>23997.98</v>
      </c>
      <c r="I25" s="13">
        <v>23997.97</v>
      </c>
      <c r="J25" s="12"/>
      <c r="K25" s="14"/>
      <c r="L25" s="15" t="s">
        <v>17</v>
      </c>
      <c r="M25" s="4"/>
    </row>
    <row r="26" spans="1:13" ht="38.25" customHeight="1">
      <c r="A26" s="8" t="s">
        <v>51</v>
      </c>
      <c r="B26" s="9">
        <v>600</v>
      </c>
      <c r="C26" s="9">
        <v>60014</v>
      </c>
      <c r="D26" s="10"/>
      <c r="E26" s="11" t="s">
        <v>87</v>
      </c>
      <c r="F26" s="12"/>
      <c r="G26" s="12">
        <f t="shared" si="0"/>
        <v>52500</v>
      </c>
      <c r="H26" s="12">
        <v>52500</v>
      </c>
      <c r="I26" s="13"/>
      <c r="J26" s="12"/>
      <c r="K26" s="14"/>
      <c r="L26" s="15" t="s">
        <v>17</v>
      </c>
      <c r="M26" s="4"/>
    </row>
    <row r="27" spans="1:13" ht="38.25" customHeight="1">
      <c r="A27" s="8" t="s">
        <v>52</v>
      </c>
      <c r="B27" s="9">
        <v>600</v>
      </c>
      <c r="C27" s="9">
        <v>60014</v>
      </c>
      <c r="D27" s="10"/>
      <c r="E27" s="11" t="s">
        <v>78</v>
      </c>
      <c r="F27" s="12"/>
      <c r="G27" s="12">
        <f t="shared" si="0"/>
        <v>116850</v>
      </c>
      <c r="H27" s="12">
        <v>116850</v>
      </c>
      <c r="I27" s="13"/>
      <c r="J27" s="12"/>
      <c r="K27" s="14"/>
      <c r="L27" s="15" t="s">
        <v>17</v>
      </c>
      <c r="M27" s="4"/>
    </row>
    <row r="28" spans="1:13" ht="38.25" customHeight="1">
      <c r="A28" s="8" t="s">
        <v>53</v>
      </c>
      <c r="B28" s="9">
        <v>750</v>
      </c>
      <c r="C28" s="9">
        <v>75019</v>
      </c>
      <c r="D28" s="10"/>
      <c r="E28" s="11" t="s">
        <v>88</v>
      </c>
      <c r="F28" s="12"/>
      <c r="G28" s="12">
        <f t="shared" si="0"/>
        <v>4700</v>
      </c>
      <c r="H28" s="12">
        <v>4700</v>
      </c>
      <c r="I28" s="13"/>
      <c r="J28" s="12"/>
      <c r="K28" s="14"/>
      <c r="L28" s="15" t="s">
        <v>18</v>
      </c>
      <c r="M28" s="4"/>
    </row>
    <row r="29" spans="1:13" ht="38.25" customHeight="1">
      <c r="A29" s="8" t="s">
        <v>57</v>
      </c>
      <c r="B29" s="9">
        <v>750</v>
      </c>
      <c r="C29" s="9">
        <v>75020</v>
      </c>
      <c r="D29" s="10"/>
      <c r="E29" s="11" t="s">
        <v>61</v>
      </c>
      <c r="F29" s="12"/>
      <c r="G29" s="12">
        <f t="shared" si="0"/>
        <v>1868300</v>
      </c>
      <c r="H29" s="12">
        <v>193545</v>
      </c>
      <c r="I29" s="13"/>
      <c r="J29" s="12">
        <v>1674755</v>
      </c>
      <c r="K29" s="14"/>
      <c r="L29" s="15" t="s">
        <v>18</v>
      </c>
      <c r="M29" s="4"/>
    </row>
    <row r="30" spans="1:13" ht="38.25" customHeight="1">
      <c r="A30" s="8" t="s">
        <v>58</v>
      </c>
      <c r="B30" s="9">
        <v>750</v>
      </c>
      <c r="C30" s="9">
        <v>75020</v>
      </c>
      <c r="D30" s="10"/>
      <c r="E30" s="11" t="s">
        <v>102</v>
      </c>
      <c r="F30" s="12"/>
      <c r="G30" s="12">
        <f t="shared" si="0"/>
        <v>12000</v>
      </c>
      <c r="H30" s="12">
        <v>3500</v>
      </c>
      <c r="I30" s="13"/>
      <c r="J30" s="12">
        <v>8500</v>
      </c>
      <c r="K30" s="14"/>
      <c r="L30" s="15" t="s">
        <v>18</v>
      </c>
      <c r="M30" s="4"/>
    </row>
    <row r="31" spans="1:13" ht="38.25" customHeight="1">
      <c r="A31" s="8" t="s">
        <v>59</v>
      </c>
      <c r="B31" s="9">
        <v>750</v>
      </c>
      <c r="C31" s="9">
        <v>75020</v>
      </c>
      <c r="D31" s="10"/>
      <c r="E31" s="11" t="s">
        <v>55</v>
      </c>
      <c r="F31" s="12">
        <v>17600</v>
      </c>
      <c r="G31" s="12"/>
      <c r="H31" s="12">
        <v>17600</v>
      </c>
      <c r="I31" s="13"/>
      <c r="J31" s="12"/>
      <c r="K31" s="14"/>
      <c r="L31" s="15" t="s">
        <v>18</v>
      </c>
      <c r="M31" s="4"/>
    </row>
    <row r="32" spans="1:13" ht="38.25" customHeight="1">
      <c r="A32" s="8" t="s">
        <v>72</v>
      </c>
      <c r="B32" s="9">
        <v>750</v>
      </c>
      <c r="C32" s="9">
        <v>75020</v>
      </c>
      <c r="D32" s="10"/>
      <c r="E32" s="11" t="s">
        <v>56</v>
      </c>
      <c r="F32" s="12"/>
      <c r="G32" s="12">
        <f>H32+I32+J32</f>
        <v>35000</v>
      </c>
      <c r="H32" s="12">
        <v>35000</v>
      </c>
      <c r="I32" s="13"/>
      <c r="J32" s="12"/>
      <c r="K32" s="14"/>
      <c r="L32" s="15" t="s">
        <v>18</v>
      </c>
      <c r="M32" s="4"/>
    </row>
    <row r="33" spans="1:13" ht="38.25" customHeight="1">
      <c r="A33" s="8" t="s">
        <v>73</v>
      </c>
      <c r="B33" s="9">
        <v>754</v>
      </c>
      <c r="C33" s="9">
        <v>75411</v>
      </c>
      <c r="D33" s="10"/>
      <c r="E33" s="11" t="s">
        <v>79</v>
      </c>
      <c r="F33" s="12"/>
      <c r="G33" s="12">
        <f>H33+I33+J33</f>
        <v>6351</v>
      </c>
      <c r="H33" s="12"/>
      <c r="I33" s="13">
        <v>6351</v>
      </c>
      <c r="J33" s="12"/>
      <c r="K33" s="14"/>
      <c r="L33" s="15" t="s">
        <v>80</v>
      </c>
      <c r="M33" s="4"/>
    </row>
    <row r="34" spans="1:13" ht="38.25" customHeight="1">
      <c r="A34" s="8" t="s">
        <v>74</v>
      </c>
      <c r="B34" s="9">
        <v>754</v>
      </c>
      <c r="C34" s="9">
        <v>75411</v>
      </c>
      <c r="D34" s="10"/>
      <c r="E34" s="11" t="s">
        <v>81</v>
      </c>
      <c r="F34" s="12"/>
      <c r="G34" s="12">
        <f>H34+I34+J34</f>
        <v>4850</v>
      </c>
      <c r="H34" s="12"/>
      <c r="I34" s="13">
        <v>4850</v>
      </c>
      <c r="J34" s="12"/>
      <c r="K34" s="14"/>
      <c r="L34" s="15" t="s">
        <v>80</v>
      </c>
      <c r="M34" s="4"/>
    </row>
    <row r="35" spans="1:13" ht="38.25" customHeight="1">
      <c r="A35" s="8" t="s">
        <v>75</v>
      </c>
      <c r="B35" s="9">
        <v>754</v>
      </c>
      <c r="C35" s="9">
        <v>75411</v>
      </c>
      <c r="D35" s="10"/>
      <c r="E35" s="11" t="s">
        <v>82</v>
      </c>
      <c r="F35" s="12"/>
      <c r="G35" s="12">
        <f>H35+I35+J35</f>
        <v>5399</v>
      </c>
      <c r="H35" s="12"/>
      <c r="I35" s="13">
        <v>5399</v>
      </c>
      <c r="J35" s="12"/>
      <c r="K35" s="14"/>
      <c r="L35" s="15" t="s">
        <v>80</v>
      </c>
      <c r="M35" s="4"/>
    </row>
    <row r="36" spans="1:13" ht="38.25" customHeight="1">
      <c r="A36" s="8" t="s">
        <v>77</v>
      </c>
      <c r="B36" s="9">
        <v>754</v>
      </c>
      <c r="C36" s="9">
        <v>75411</v>
      </c>
      <c r="D36" s="10"/>
      <c r="E36" s="11" t="s">
        <v>83</v>
      </c>
      <c r="F36" s="12"/>
      <c r="G36" s="12">
        <f>H36+I36+J36</f>
        <v>10000</v>
      </c>
      <c r="H36" s="12"/>
      <c r="I36" s="13">
        <v>10000</v>
      </c>
      <c r="J36" s="12"/>
      <c r="K36" s="14"/>
      <c r="L36" s="15" t="s">
        <v>80</v>
      </c>
      <c r="M36" s="4"/>
    </row>
    <row r="37" spans="1:13" ht="38.25" customHeight="1">
      <c r="A37" s="8" t="s">
        <v>89</v>
      </c>
      <c r="B37" s="9">
        <v>801</v>
      </c>
      <c r="C37" s="9">
        <v>80120</v>
      </c>
      <c r="D37" s="10"/>
      <c r="E37" s="11" t="s">
        <v>44</v>
      </c>
      <c r="F37" s="12"/>
      <c r="G37" s="12">
        <f t="shared" si="0"/>
        <v>15000</v>
      </c>
      <c r="H37" s="12">
        <v>15000</v>
      </c>
      <c r="I37" s="13"/>
      <c r="J37" s="12"/>
      <c r="K37" s="14"/>
      <c r="L37" s="15" t="s">
        <v>76</v>
      </c>
      <c r="M37" s="4"/>
    </row>
    <row r="38" spans="1:13" ht="38.25" customHeight="1">
      <c r="A38" s="8" t="s">
        <v>90</v>
      </c>
      <c r="B38" s="9">
        <v>801</v>
      </c>
      <c r="C38" s="9">
        <v>80130</v>
      </c>
      <c r="D38" s="10"/>
      <c r="E38" s="11" t="s">
        <v>70</v>
      </c>
      <c r="F38" s="12"/>
      <c r="G38" s="12">
        <f t="shared" si="0"/>
        <v>4000</v>
      </c>
      <c r="H38" s="12">
        <v>4000</v>
      </c>
      <c r="I38" s="13"/>
      <c r="J38" s="12"/>
      <c r="K38" s="14"/>
      <c r="L38" s="15" t="s">
        <v>69</v>
      </c>
      <c r="M38" s="4"/>
    </row>
    <row r="39" spans="1:13" ht="53.25" customHeight="1">
      <c r="A39" s="8" t="s">
        <v>91</v>
      </c>
      <c r="B39" s="9">
        <v>801</v>
      </c>
      <c r="C39" s="9">
        <v>80195</v>
      </c>
      <c r="D39" s="10"/>
      <c r="E39" s="11" t="s">
        <v>84</v>
      </c>
      <c r="F39" s="12"/>
      <c r="G39" s="12">
        <f t="shared" si="0"/>
        <v>118000</v>
      </c>
      <c r="H39" s="12">
        <v>118000</v>
      </c>
      <c r="I39" s="13"/>
      <c r="J39" s="12"/>
      <c r="K39" s="14"/>
      <c r="L39" s="15" t="s">
        <v>18</v>
      </c>
      <c r="M39" s="4"/>
    </row>
    <row r="40" spans="1:13" ht="38.25" customHeight="1">
      <c r="A40" s="8" t="s">
        <v>92</v>
      </c>
      <c r="B40" s="9">
        <v>851</v>
      </c>
      <c r="C40" s="9">
        <v>85111</v>
      </c>
      <c r="D40" s="10"/>
      <c r="E40" s="11" t="s">
        <v>40</v>
      </c>
      <c r="F40" s="12"/>
      <c r="G40" s="12">
        <f t="shared" si="0"/>
        <v>100000</v>
      </c>
      <c r="H40" s="12">
        <v>100000</v>
      </c>
      <c r="I40" s="13"/>
      <c r="J40" s="12"/>
      <c r="K40" s="14"/>
      <c r="L40" s="15" t="s">
        <v>18</v>
      </c>
      <c r="M40" s="4"/>
    </row>
    <row r="41" spans="1:13" ht="38.25" customHeight="1">
      <c r="A41" s="8" t="s">
        <v>93</v>
      </c>
      <c r="B41" s="9">
        <v>851</v>
      </c>
      <c r="C41" s="9">
        <v>85141</v>
      </c>
      <c r="D41" s="10"/>
      <c r="E41" s="11" t="s">
        <v>99</v>
      </c>
      <c r="F41" s="12"/>
      <c r="G41" s="12">
        <f>H41+I41+J41</f>
        <v>60400</v>
      </c>
      <c r="H41" s="12"/>
      <c r="I41" s="13">
        <v>60400</v>
      </c>
      <c r="J41" s="12"/>
      <c r="K41" s="14"/>
      <c r="L41" s="15" t="s">
        <v>18</v>
      </c>
      <c r="M41" s="4"/>
    </row>
    <row r="42" spans="1:13" ht="38.25" customHeight="1">
      <c r="A42" s="8" t="s">
        <v>94</v>
      </c>
      <c r="B42" s="9">
        <v>851</v>
      </c>
      <c r="C42" s="9">
        <v>85141</v>
      </c>
      <c r="D42" s="10"/>
      <c r="E42" s="11" t="s">
        <v>100</v>
      </c>
      <c r="F42" s="12"/>
      <c r="G42" s="12">
        <f>H42+I42+J42</f>
        <v>5000</v>
      </c>
      <c r="H42" s="12"/>
      <c r="I42" s="13">
        <v>5000</v>
      </c>
      <c r="J42" s="12"/>
      <c r="K42" s="14"/>
      <c r="L42" s="15" t="s">
        <v>18</v>
      </c>
      <c r="M42" s="4"/>
    </row>
    <row r="43" spans="1:13" ht="38.25" customHeight="1">
      <c r="A43" s="8" t="s">
        <v>95</v>
      </c>
      <c r="B43" s="9">
        <v>852</v>
      </c>
      <c r="C43" s="9">
        <v>85218</v>
      </c>
      <c r="D43" s="10"/>
      <c r="E43" s="11" t="s">
        <v>42</v>
      </c>
      <c r="F43" s="12"/>
      <c r="G43" s="12">
        <f t="shared" si="0"/>
        <v>45500</v>
      </c>
      <c r="H43" s="12">
        <v>45500</v>
      </c>
      <c r="I43" s="13"/>
      <c r="J43" s="12"/>
      <c r="K43" s="14"/>
      <c r="L43" s="15" t="s">
        <v>23</v>
      </c>
      <c r="M43" s="4"/>
    </row>
    <row r="44" spans="1:13" ht="38.25" customHeight="1">
      <c r="A44" s="8" t="s">
        <v>96</v>
      </c>
      <c r="B44" s="9">
        <v>852</v>
      </c>
      <c r="C44" s="9">
        <v>85218</v>
      </c>
      <c r="D44" s="10"/>
      <c r="E44" s="11" t="s">
        <v>71</v>
      </c>
      <c r="F44" s="12"/>
      <c r="G44" s="12">
        <f t="shared" si="0"/>
        <v>4282.86</v>
      </c>
      <c r="H44" s="12">
        <v>4282.86</v>
      </c>
      <c r="I44" s="13"/>
      <c r="J44" s="12"/>
      <c r="K44" s="14"/>
      <c r="L44" s="15" t="s">
        <v>23</v>
      </c>
      <c r="M44" s="4"/>
    </row>
    <row r="45" spans="1:13" ht="38.25" customHeight="1">
      <c r="A45" s="8" t="s">
        <v>97</v>
      </c>
      <c r="B45" s="9">
        <v>853</v>
      </c>
      <c r="C45" s="9">
        <v>85333</v>
      </c>
      <c r="D45" s="10"/>
      <c r="E45" s="11" t="s">
        <v>41</v>
      </c>
      <c r="F45" s="12"/>
      <c r="G45" s="12">
        <f t="shared" si="0"/>
        <v>30000</v>
      </c>
      <c r="H45" s="12">
        <v>30000</v>
      </c>
      <c r="I45" s="13"/>
      <c r="J45" s="12"/>
      <c r="K45" s="14"/>
      <c r="L45" s="15" t="s">
        <v>54</v>
      </c>
      <c r="M45" s="4"/>
    </row>
    <row r="46" spans="1:13" ht="38.25" customHeight="1">
      <c r="A46" s="8" t="s">
        <v>98</v>
      </c>
      <c r="B46" s="9">
        <v>853</v>
      </c>
      <c r="C46" s="9">
        <v>85333</v>
      </c>
      <c r="D46" s="10"/>
      <c r="E46" s="11" t="s">
        <v>43</v>
      </c>
      <c r="F46" s="12"/>
      <c r="G46" s="12">
        <f t="shared" si="0"/>
        <v>56681</v>
      </c>
      <c r="H46" s="12">
        <v>56681</v>
      </c>
      <c r="I46" s="13"/>
      <c r="J46" s="12"/>
      <c r="K46" s="14"/>
      <c r="L46" s="15" t="s">
        <v>54</v>
      </c>
      <c r="M46" s="4"/>
    </row>
    <row r="47" spans="1:13" ht="38.25" customHeight="1">
      <c r="A47" s="8" t="s">
        <v>101</v>
      </c>
      <c r="B47" s="9">
        <v>900</v>
      </c>
      <c r="C47" s="9">
        <v>90019</v>
      </c>
      <c r="D47" s="10"/>
      <c r="E47" s="11" t="s">
        <v>60</v>
      </c>
      <c r="F47" s="12"/>
      <c r="G47" s="12">
        <f t="shared" si="0"/>
        <v>13700</v>
      </c>
      <c r="H47" s="12">
        <v>13700</v>
      </c>
      <c r="I47" s="13"/>
      <c r="J47" s="12"/>
      <c r="K47" s="14"/>
      <c r="L47" s="15" t="s">
        <v>18</v>
      </c>
      <c r="M47" s="4"/>
    </row>
    <row r="48" spans="1:13" ht="22.5" customHeight="1" thickBot="1">
      <c r="A48" s="30" t="s">
        <v>12</v>
      </c>
      <c r="B48" s="31"/>
      <c r="C48" s="31"/>
      <c r="D48" s="31"/>
      <c r="E48" s="31"/>
      <c r="F48" s="21">
        <f>SUM(F11:F47)</f>
        <v>17600</v>
      </c>
      <c r="G48" s="21">
        <f>SUM(G11:G47)</f>
        <v>9734496.3</v>
      </c>
      <c r="H48" s="21">
        <f>SUM(H11:H47)</f>
        <v>2550631.8299999996</v>
      </c>
      <c r="I48" s="21">
        <f>SUM(I11:I47)</f>
        <v>3154920.47</v>
      </c>
      <c r="J48" s="21">
        <f>SUM(J11:J47)</f>
        <v>4046544</v>
      </c>
      <c r="K48" s="22"/>
      <c r="L48" s="23" t="s">
        <v>8</v>
      </c>
      <c r="M48" s="4"/>
    </row>
    <row r="49" spans="1:13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1" ht="12.75">
      <c r="A51" s="6"/>
    </row>
  </sheetData>
  <sheetProtection/>
  <mergeCells count="16">
    <mergeCell ref="A48:E48"/>
    <mergeCell ref="A3:L3"/>
    <mergeCell ref="A5:A9"/>
    <mergeCell ref="B5:B9"/>
    <mergeCell ref="C5:C9"/>
    <mergeCell ref="D5:D9"/>
    <mergeCell ref="F5:F9"/>
    <mergeCell ref="E5:E9"/>
    <mergeCell ref="G5:J5"/>
    <mergeCell ref="L5:L9"/>
    <mergeCell ref="F1:L1"/>
    <mergeCell ref="G6:G9"/>
    <mergeCell ref="H6:J6"/>
    <mergeCell ref="H7:H9"/>
    <mergeCell ref="I7:I9"/>
    <mergeCell ref="J7:J9"/>
  </mergeCells>
  <printOptions horizontalCentered="1"/>
  <pageMargins left="0.31496062992125984" right="0.1968503937007874" top="0.3937007874015748" bottom="0.3937007874015748" header="0.7874015748031497" footer="0.31496062992125984"/>
  <pageSetup horizontalDpi="600" verticalDpi="600" orientation="landscape" paperSize="9" scale="80" r:id="rId1"/>
  <headerFooter alignWithMargins="0">
    <oddFooter>&amp;CStrona &amp;P z &amp;N</oddFooter>
  </headerFooter>
  <rowBreaks count="2" manualBreakCount="2">
    <brk id="22" max="255" man="1"/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M14" sqref="M14"/>
    </sheetView>
  </sheetViews>
  <sheetFormatPr defaultColWidth="9.00390625" defaultRowHeight="12.75"/>
  <cols>
    <col min="1" max="1" width="5.50390625" style="1" customWidth="1"/>
    <col min="2" max="2" width="0.37109375" style="1" hidden="1" customWidth="1"/>
    <col min="3" max="3" width="60.50390625" style="1" customWidth="1"/>
    <col min="4" max="4" width="19.125" style="1" customWidth="1"/>
    <col min="5" max="5" width="16.625" style="1" customWidth="1"/>
    <col min="6" max="6" width="12.875" style="1" customWidth="1"/>
    <col min="7" max="8" width="14.50390625" style="1" customWidth="1"/>
    <col min="9" max="9" width="13.125" style="1" hidden="1" customWidth="1"/>
    <col min="10" max="16384" width="9.125" style="1" customWidth="1"/>
  </cols>
  <sheetData>
    <row r="1" spans="1:9" ht="39" customHeight="1">
      <c r="A1" s="32" t="s">
        <v>66</v>
      </c>
      <c r="B1" s="32"/>
      <c r="C1" s="32"/>
      <c r="D1" s="32"/>
      <c r="E1" s="32"/>
      <c r="F1" s="32"/>
      <c r="G1" s="32"/>
      <c r="H1" s="32"/>
      <c r="I1" s="32"/>
    </row>
    <row r="2" spans="1:9" ht="10.5" customHeight="1" thickBot="1">
      <c r="A2" s="3"/>
      <c r="B2" s="3"/>
      <c r="C2" s="3"/>
      <c r="D2" s="3"/>
      <c r="E2" s="3"/>
      <c r="F2" s="3"/>
      <c r="G2" s="3"/>
      <c r="H2" s="3"/>
      <c r="I2" s="3"/>
    </row>
    <row r="3" spans="1:10" s="5" customFormat="1" ht="19.5" customHeight="1">
      <c r="A3" s="33"/>
      <c r="B3" s="37" t="s">
        <v>13</v>
      </c>
      <c r="C3" s="39" t="s">
        <v>26</v>
      </c>
      <c r="D3" s="39"/>
      <c r="E3" s="39" t="s">
        <v>10</v>
      </c>
      <c r="F3" s="39"/>
      <c r="G3" s="39"/>
      <c r="H3" s="39"/>
      <c r="I3" s="24"/>
      <c r="J3" s="4"/>
    </row>
    <row r="4" spans="1:10" s="5" customFormat="1" ht="19.5" customHeight="1">
      <c r="A4" s="34"/>
      <c r="B4" s="38"/>
      <c r="C4" s="29"/>
      <c r="D4" s="29"/>
      <c r="E4" s="29" t="s">
        <v>28</v>
      </c>
      <c r="F4" s="29" t="s">
        <v>5</v>
      </c>
      <c r="G4" s="29"/>
      <c r="H4" s="29"/>
      <c r="I4" s="25"/>
      <c r="J4" s="4"/>
    </row>
    <row r="5" spans="1:10" s="5" customFormat="1" ht="21" customHeight="1">
      <c r="A5" s="34"/>
      <c r="B5" s="38"/>
      <c r="C5" s="29"/>
      <c r="D5" s="29"/>
      <c r="E5" s="29"/>
      <c r="F5" s="29" t="s">
        <v>14</v>
      </c>
      <c r="G5" s="29" t="s">
        <v>16</v>
      </c>
      <c r="H5" s="29" t="s">
        <v>11</v>
      </c>
      <c r="I5" s="25"/>
      <c r="J5" s="4"/>
    </row>
    <row r="6" spans="1:10" s="5" customFormat="1" ht="19.5" customHeight="1">
      <c r="A6" s="34"/>
      <c r="B6" s="38"/>
      <c r="C6" s="29"/>
      <c r="D6" s="29"/>
      <c r="E6" s="29"/>
      <c r="F6" s="29"/>
      <c r="G6" s="29"/>
      <c r="H6" s="29"/>
      <c r="I6" s="25"/>
      <c r="J6" s="4"/>
    </row>
    <row r="7" spans="1:10" s="5" customFormat="1" ht="4.5" customHeight="1">
      <c r="A7" s="34"/>
      <c r="B7" s="38"/>
      <c r="C7" s="29"/>
      <c r="D7" s="29"/>
      <c r="E7" s="29"/>
      <c r="F7" s="29"/>
      <c r="G7" s="29"/>
      <c r="H7" s="29"/>
      <c r="I7" s="25"/>
      <c r="J7" s="4"/>
    </row>
    <row r="8" spans="1:10" ht="12.75" customHeight="1">
      <c r="A8" s="16">
        <v>1</v>
      </c>
      <c r="B8" s="18">
        <v>4</v>
      </c>
      <c r="C8" s="17">
        <v>4</v>
      </c>
      <c r="D8" s="17">
        <v>5</v>
      </c>
      <c r="E8" s="17">
        <v>6</v>
      </c>
      <c r="F8" s="17">
        <v>7</v>
      </c>
      <c r="G8" s="17">
        <v>8</v>
      </c>
      <c r="H8" s="17">
        <v>9</v>
      </c>
      <c r="I8" s="19"/>
      <c r="J8" s="4"/>
    </row>
    <row r="9" spans="1:10" ht="24.75" customHeight="1">
      <c r="A9" s="48" t="s">
        <v>2</v>
      </c>
      <c r="B9" s="10"/>
      <c r="C9" s="45" t="s">
        <v>29</v>
      </c>
      <c r="D9" s="12" t="s">
        <v>62</v>
      </c>
      <c r="E9" s="12">
        <f>F9+G9+H9</f>
        <v>1900000</v>
      </c>
      <c r="F9" s="12">
        <v>345515</v>
      </c>
      <c r="G9" s="13">
        <v>345515</v>
      </c>
      <c r="H9" s="12">
        <v>1208970</v>
      </c>
      <c r="I9" s="14"/>
      <c r="J9" s="4"/>
    </row>
    <row r="10" spans="1:10" ht="21" customHeight="1">
      <c r="A10" s="49"/>
      <c r="B10" s="10"/>
      <c r="C10" s="46"/>
      <c r="D10" s="12" t="s">
        <v>63</v>
      </c>
      <c r="E10" s="12">
        <f>F10+G10+H10</f>
        <v>1700000</v>
      </c>
      <c r="F10" s="12">
        <v>309145</v>
      </c>
      <c r="G10" s="13">
        <v>309145</v>
      </c>
      <c r="H10" s="12">
        <v>1081710</v>
      </c>
      <c r="I10" s="14"/>
      <c r="J10" s="4"/>
    </row>
    <row r="11" spans="1:10" ht="21.75" customHeight="1">
      <c r="A11" s="50"/>
      <c r="B11" s="10"/>
      <c r="C11" s="47"/>
      <c r="D11" s="26" t="s">
        <v>64</v>
      </c>
      <c r="E11" s="12">
        <f>E9-E10</f>
        <v>200000</v>
      </c>
      <c r="F11" s="12">
        <f>F9-F10</f>
        <v>36370</v>
      </c>
      <c r="G11" s="12">
        <f>G9-G10</f>
        <v>36370</v>
      </c>
      <c r="H11" s="12">
        <f>H9-H10</f>
        <v>127260</v>
      </c>
      <c r="I11" s="14"/>
      <c r="J11" s="4"/>
    </row>
    <row r="12" spans="1:10" ht="24" customHeight="1">
      <c r="A12" s="48" t="s">
        <v>3</v>
      </c>
      <c r="B12" s="10"/>
      <c r="C12" s="45" t="s">
        <v>30</v>
      </c>
      <c r="D12" s="12" t="s">
        <v>62</v>
      </c>
      <c r="E12" s="12">
        <f aca="true" t="shared" si="0" ref="E12:E18">F12+G12+H12</f>
        <v>600000</v>
      </c>
      <c r="F12" s="12">
        <v>109110</v>
      </c>
      <c r="G12" s="13">
        <v>109110</v>
      </c>
      <c r="H12" s="12">
        <v>381780</v>
      </c>
      <c r="I12" s="14"/>
      <c r="J12" s="4"/>
    </row>
    <row r="13" spans="1:10" ht="22.5" customHeight="1">
      <c r="A13" s="49"/>
      <c r="B13" s="10"/>
      <c r="C13" s="46"/>
      <c r="D13" s="12" t="s">
        <v>63</v>
      </c>
      <c r="E13" s="12">
        <v>689989.1</v>
      </c>
      <c r="F13" s="12">
        <v>125475.1</v>
      </c>
      <c r="G13" s="13">
        <v>125474</v>
      </c>
      <c r="H13" s="12">
        <v>439040</v>
      </c>
      <c r="I13" s="14"/>
      <c r="J13" s="4"/>
    </row>
    <row r="14" spans="1:10" ht="25.5" customHeight="1">
      <c r="A14" s="50"/>
      <c r="B14" s="10"/>
      <c r="C14" s="47"/>
      <c r="D14" s="26" t="s">
        <v>64</v>
      </c>
      <c r="E14" s="26">
        <f>E12-E13</f>
        <v>-89989.09999999998</v>
      </c>
      <c r="F14" s="26">
        <f>F12-F13</f>
        <v>-16365.100000000006</v>
      </c>
      <c r="G14" s="26">
        <f>G12-G13</f>
        <v>-16364</v>
      </c>
      <c r="H14" s="26">
        <f>H12-H13</f>
        <v>-57260</v>
      </c>
      <c r="I14" s="14"/>
      <c r="J14" s="4"/>
    </row>
    <row r="15" spans="1:10" ht="19.5" customHeight="1">
      <c r="A15" s="48" t="s">
        <v>4</v>
      </c>
      <c r="B15" s="10"/>
      <c r="C15" s="45" t="s">
        <v>31</v>
      </c>
      <c r="D15" s="12" t="s">
        <v>62</v>
      </c>
      <c r="E15" s="12">
        <f t="shared" si="0"/>
        <v>420000</v>
      </c>
      <c r="F15" s="12">
        <v>76377</v>
      </c>
      <c r="G15" s="13">
        <v>76377</v>
      </c>
      <c r="H15" s="12">
        <v>267246</v>
      </c>
      <c r="I15" s="14"/>
      <c r="J15" s="4"/>
    </row>
    <row r="16" spans="1:10" ht="17.25" customHeight="1">
      <c r="A16" s="49"/>
      <c r="B16" s="10"/>
      <c r="C16" s="46"/>
      <c r="D16" s="12" t="s">
        <v>63</v>
      </c>
      <c r="E16" s="12">
        <v>615134.03</v>
      </c>
      <c r="F16" s="12">
        <v>111863.03</v>
      </c>
      <c r="G16" s="13">
        <v>111862</v>
      </c>
      <c r="H16" s="12">
        <v>391409</v>
      </c>
      <c r="I16" s="14"/>
      <c r="J16" s="4"/>
    </row>
    <row r="17" spans="1:10" ht="24" customHeight="1">
      <c r="A17" s="50"/>
      <c r="B17" s="10"/>
      <c r="C17" s="47"/>
      <c r="D17" s="26" t="s">
        <v>64</v>
      </c>
      <c r="E17" s="26">
        <f>E15-E16</f>
        <v>-195134.03000000003</v>
      </c>
      <c r="F17" s="26">
        <f>F15-F16</f>
        <v>-35486.03</v>
      </c>
      <c r="G17" s="26">
        <f>G15-G16</f>
        <v>-35485</v>
      </c>
      <c r="H17" s="26">
        <f>H15-H16</f>
        <v>-124163</v>
      </c>
      <c r="I17" s="14"/>
      <c r="J17" s="4"/>
    </row>
    <row r="18" spans="1:10" ht="24" customHeight="1">
      <c r="A18" s="48" t="s">
        <v>0</v>
      </c>
      <c r="B18" s="10"/>
      <c r="C18" s="45" t="s">
        <v>32</v>
      </c>
      <c r="D18" s="12" t="s">
        <v>62</v>
      </c>
      <c r="E18" s="12">
        <f t="shared" si="0"/>
        <v>350000</v>
      </c>
      <c r="F18" s="12">
        <v>63648</v>
      </c>
      <c r="G18" s="13">
        <v>63647</v>
      </c>
      <c r="H18" s="12">
        <v>222705</v>
      </c>
      <c r="I18" s="14"/>
      <c r="J18" s="4"/>
    </row>
    <row r="19" spans="1:10" ht="25.5" customHeight="1">
      <c r="A19" s="49"/>
      <c r="B19" s="10"/>
      <c r="C19" s="46"/>
      <c r="D19" s="12" t="s">
        <v>63</v>
      </c>
      <c r="E19" s="12">
        <v>708989.52</v>
      </c>
      <c r="F19" s="12">
        <v>128930.52</v>
      </c>
      <c r="G19" s="13">
        <v>128929</v>
      </c>
      <c r="H19" s="12">
        <v>451130</v>
      </c>
      <c r="I19" s="14"/>
      <c r="J19" s="4"/>
    </row>
    <row r="20" spans="1:10" ht="26.25" customHeight="1">
      <c r="A20" s="50"/>
      <c r="B20" s="10"/>
      <c r="C20" s="47"/>
      <c r="D20" s="26" t="s">
        <v>64</v>
      </c>
      <c r="E20" s="26">
        <f>E18-E19</f>
        <v>-358989.52</v>
      </c>
      <c r="F20" s="26">
        <f>F18-F19</f>
        <v>-65282.520000000004</v>
      </c>
      <c r="G20" s="26">
        <f>G18-G19</f>
        <v>-65282</v>
      </c>
      <c r="H20" s="26">
        <f>H18-H19</f>
        <v>-228425</v>
      </c>
      <c r="I20" s="14"/>
      <c r="J20" s="4"/>
    </row>
    <row r="21" spans="1:10" ht="24" customHeight="1">
      <c r="A21" s="42" t="s">
        <v>65</v>
      </c>
      <c r="B21" s="43"/>
      <c r="C21" s="43"/>
      <c r="D21" s="44"/>
      <c r="E21" s="27">
        <f>E11+E14+E17+E20</f>
        <v>-444112.65</v>
      </c>
      <c r="F21" s="27">
        <f>F11+F14+F17+F20</f>
        <v>-80763.65000000001</v>
      </c>
      <c r="G21" s="27">
        <f>G11+G14+G17+G20</f>
        <v>-80761</v>
      </c>
      <c r="H21" s="27">
        <f>H11+H14+H17+H20</f>
        <v>-282588</v>
      </c>
      <c r="I21" s="27">
        <f>I11+I14+I17+I20</f>
        <v>0</v>
      </c>
      <c r="J21" s="4"/>
    </row>
    <row r="22" spans="1:10" ht="12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4" ht="12.75">
      <c r="A24" s="6"/>
    </row>
  </sheetData>
  <sheetProtection/>
  <mergeCells count="20">
    <mergeCell ref="A21:D21"/>
    <mergeCell ref="C9:C11"/>
    <mergeCell ref="E4:E7"/>
    <mergeCell ref="A12:A14"/>
    <mergeCell ref="C12:C14"/>
    <mergeCell ref="C18:C20"/>
    <mergeCell ref="C15:C17"/>
    <mergeCell ref="A15:A17"/>
    <mergeCell ref="A18:A20"/>
    <mergeCell ref="A9:A11"/>
    <mergeCell ref="A1:I1"/>
    <mergeCell ref="A3:A7"/>
    <mergeCell ref="B3:B7"/>
    <mergeCell ref="C3:C7"/>
    <mergeCell ref="D3:D7"/>
    <mergeCell ref="E3:H3"/>
    <mergeCell ref="F4:H4"/>
    <mergeCell ref="F5:F7"/>
    <mergeCell ref="G5:G7"/>
    <mergeCell ref="H5:H7"/>
  </mergeCells>
  <printOptions horizontalCentered="1"/>
  <pageMargins left="0.31496062992125984" right="0.1968503937007874" top="1.1811023622047245" bottom="0.5905511811023623" header="0.7874015748031497" footer="0.5118110236220472"/>
  <pageSetup horizontalDpi="600" verticalDpi="600" orientation="landscape" paperSize="9" scale="9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RADA</cp:lastModifiedBy>
  <cp:lastPrinted>2016-10-27T08:58:22Z</cp:lastPrinted>
  <dcterms:created xsi:type="dcterms:W3CDTF">1998-12-09T13:02:10Z</dcterms:created>
  <dcterms:modified xsi:type="dcterms:W3CDTF">2016-10-27T08:58:34Z</dcterms:modified>
  <cp:category/>
  <cp:version/>
  <cp:contentType/>
  <cp:contentStatus/>
</cp:coreProperties>
</file>