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4" sheetId="1" r:id="rId1"/>
  </sheets>
  <definedNames>
    <definedName name="_xlnm.Print_Area" localSheetId="0">'Z4'!$A$1:$P$41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<sst xmlns="http://schemas.openxmlformats.org/spreadsheetml/2006/main" count="66" uniqueCount="48">
  <si>
    <t>Ogółem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</si>
  <si>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</si>
  <si>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</si>
  <si>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</si>
  <si>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</si>
  <si>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</si>
  <si>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</si>
  <si>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</si>
  <si>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</si>
  <si>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</si>
  <si>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</si>
  <si>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</si>
  <si>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</si>
  <si>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</si>
  <si>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</si>
  <si>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</si>
  <si>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</si>
  <si>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</si>
  <si>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majątkowe razem:</t>
  </si>
  <si>
    <t>2.1</t>
  </si>
  <si>
    <t>Środki z budżetu krajowego</t>
  </si>
  <si>
    <t>Wydatki bieżące razem:</t>
  </si>
  <si>
    <t>Wykonane wydatki na programy i projekty realizowane ze środków pochodzących z  funduszy strukturalnych i Funduszu Spójności</t>
  </si>
  <si>
    <r>
      <t xml:space="preserve">Załącznik </t>
    </r>
    <r>
      <rPr>
        <b/>
        <sz val="8"/>
        <rFont val="Arial CE"/>
        <family val="0"/>
      </rPr>
      <t xml:space="preserve">Nr 1.4 </t>
    </r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</si>
  <si>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</si>
  <si>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</si>
  <si>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</si>
  <si>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</si>
  <si>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Wykonane wydatki za I półrocze 2016 roku:</t>
  </si>
  <si>
    <t>Plan wydatków na 2016 rok  (5+6)</t>
  </si>
  <si>
    <t>Wykonane wydatki za I półrocze 2016 roku (8+12)</t>
  </si>
  <si>
    <t>2016 rok</t>
  </si>
  <si>
    <t>1.1</t>
  </si>
  <si>
    <t>Program: Program Rozwoju Obszarów Wiejskich 2014-2020</t>
  </si>
  <si>
    <t>Nazwa zadania: "Przebudowa drogi nr 1808N Sedranki Łęgowo" - realizowany przez Powiatowy Zarząd Dróg</t>
  </si>
  <si>
    <t>2016 r.</t>
  </si>
  <si>
    <t>Nazwa zadania: "Przebudowa drogi nr 1885 Nasuty-Golubie Weżewskie na odcinku 2 km" - realizowany przez Powiatowy Zarząd Dróg</t>
  </si>
  <si>
    <t>1.2</t>
  </si>
  <si>
    <t>Nazwa zadania: "Przebudowa drogi powiatowe nr 1832N Krupin-Markowskie-Wojnasy-Rynie w miejscowości Wojnasy" - realizowany przez Powiatowy Zarząd Dróg</t>
  </si>
  <si>
    <t>1.3</t>
  </si>
  <si>
    <t>1.4</t>
  </si>
  <si>
    <t>Nazwa zadania: "Przebudowa drogi nr 1814N Jaśki-Dobki w miejscowości Jaśki na odcinku 0,9 km od km 0,00 do km 0+900" - realizowany przez Powiatowy Zarząd Dróg</t>
  </si>
  <si>
    <t>1.5</t>
  </si>
  <si>
    <t>Program: Regionalny Program Operacyjny Województwa Warmińsko-Mazurskiego na lata 2014-2020</t>
  </si>
  <si>
    <t>Oś Priorytetowa 3 Cyfrowy Region</t>
  </si>
  <si>
    <t>Działanie 3.2 Wysoka jakość e-administracji</t>
  </si>
  <si>
    <t>Nazwa zadania: "E-urząd wraz z modernizacją infrastruktury IT" - realizowany przez Starostwo Powiatowe</t>
  </si>
  <si>
    <t>750,75020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</si>
</sst>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0" fontId="5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4" fontId="8" fillId="36" borderId="18" xfId="0" applyNumberFormat="1" applyFont="1" applyFill="1" applyBorder="1" applyAlignment="1">
      <alignment horizontal="right"/>
    </xf>
    <xf numFmtId="0" fontId="3" fillId="36" borderId="16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left"/>
    </xf>
    <xf numFmtId="0" fontId="6" fillId="37" borderId="29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49" fontId="5" fillId="34" borderId="10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0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4.75390625" style="4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9.753906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7"/>
      <c r="K1" s="41" t="s">
        <v>23</v>
      </c>
      <c r="L1" s="41"/>
      <c r="M1" s="41"/>
      <c r="N1" s="41"/>
      <c r="O1" s="41"/>
      <c r="P1" s="41"/>
    </row>
    <row r="2" spans="1:16" ht="15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ht="9.75" customHeight="1" thickBot="1">
      <c r="A3" s="7"/>
    </row>
    <row r="4" spans="1:16" ht="12" customHeight="1">
      <c r="A4" s="47" t="s">
        <v>2</v>
      </c>
      <c r="B4" s="49" t="s">
        <v>5</v>
      </c>
      <c r="C4" s="49" t="s">
        <v>6</v>
      </c>
      <c r="D4" s="49" t="s">
        <v>29</v>
      </c>
      <c r="E4" s="50" t="s">
        <v>1</v>
      </c>
      <c r="F4" s="50"/>
      <c r="G4" s="50" t="s">
        <v>28</v>
      </c>
      <c r="H4" s="50"/>
      <c r="I4" s="50"/>
      <c r="J4" s="50"/>
      <c r="K4" s="50"/>
      <c r="L4" s="50"/>
      <c r="M4" s="50"/>
      <c r="N4" s="50"/>
      <c r="O4" s="50"/>
      <c r="P4" s="51"/>
    </row>
    <row r="5" spans="1:16" ht="12.75" customHeight="1">
      <c r="A5" s="48"/>
      <c r="B5" s="42"/>
      <c r="C5" s="42"/>
      <c r="D5" s="42"/>
      <c r="E5" s="42" t="s">
        <v>20</v>
      </c>
      <c r="F5" s="42" t="s">
        <v>7</v>
      </c>
      <c r="G5" s="46" t="s">
        <v>31</v>
      </c>
      <c r="H5" s="46"/>
      <c r="I5" s="46"/>
      <c r="J5" s="46"/>
      <c r="K5" s="46"/>
      <c r="L5" s="46"/>
      <c r="M5" s="46"/>
      <c r="N5" s="46"/>
      <c r="O5" s="46"/>
      <c r="P5" s="56"/>
    </row>
    <row r="6" spans="1:16" ht="12.75" customHeight="1">
      <c r="A6" s="48"/>
      <c r="B6" s="42"/>
      <c r="C6" s="42"/>
      <c r="D6" s="42"/>
      <c r="E6" s="42"/>
      <c r="F6" s="42"/>
      <c r="G6" s="42" t="s">
        <v>30</v>
      </c>
      <c r="H6" s="54" t="s">
        <v>8</v>
      </c>
      <c r="I6" s="54"/>
      <c r="J6" s="54"/>
      <c r="K6" s="54"/>
      <c r="L6" s="54"/>
      <c r="M6" s="54"/>
      <c r="N6" s="54"/>
      <c r="O6" s="54"/>
      <c r="P6" s="55"/>
    </row>
    <row r="7" spans="1:16" ht="12.75" customHeight="1">
      <c r="A7" s="48"/>
      <c r="B7" s="42"/>
      <c r="C7" s="42"/>
      <c r="D7" s="42"/>
      <c r="E7" s="42"/>
      <c r="F7" s="42"/>
      <c r="G7" s="42"/>
      <c r="H7" s="46" t="s">
        <v>9</v>
      </c>
      <c r="I7" s="46"/>
      <c r="J7" s="46"/>
      <c r="K7" s="46"/>
      <c r="L7" s="42" t="s">
        <v>7</v>
      </c>
      <c r="M7" s="42"/>
      <c r="N7" s="42"/>
      <c r="O7" s="42"/>
      <c r="P7" s="52"/>
    </row>
    <row r="8" spans="1:16" ht="12.75" customHeight="1">
      <c r="A8" s="48"/>
      <c r="B8" s="42"/>
      <c r="C8" s="42"/>
      <c r="D8" s="42"/>
      <c r="E8" s="42"/>
      <c r="F8" s="42"/>
      <c r="G8" s="42"/>
      <c r="H8" s="42" t="s">
        <v>10</v>
      </c>
      <c r="I8" s="43" t="s">
        <v>11</v>
      </c>
      <c r="J8" s="44"/>
      <c r="K8" s="45"/>
      <c r="L8" s="42" t="s">
        <v>12</v>
      </c>
      <c r="M8" s="42" t="s">
        <v>11</v>
      </c>
      <c r="N8" s="42"/>
      <c r="O8" s="42"/>
      <c r="P8" s="52"/>
    </row>
    <row r="9" spans="1:16" ht="37.5" customHeight="1">
      <c r="A9" s="48"/>
      <c r="B9" s="42"/>
      <c r="C9" s="42"/>
      <c r="D9" s="42"/>
      <c r="E9" s="42"/>
      <c r="F9" s="42"/>
      <c r="G9" s="42"/>
      <c r="H9" s="42"/>
      <c r="I9" s="3" t="s">
        <v>13</v>
      </c>
      <c r="J9" s="3" t="s">
        <v>14</v>
      </c>
      <c r="K9" s="3" t="s">
        <v>15</v>
      </c>
      <c r="L9" s="42"/>
      <c r="M9" s="3" t="s">
        <v>16</v>
      </c>
      <c r="N9" s="3" t="s">
        <v>13</v>
      </c>
      <c r="O9" s="3" t="s">
        <v>14</v>
      </c>
      <c r="P9" s="5" t="s">
        <v>15</v>
      </c>
    </row>
    <row r="10" spans="1:16" s="2" customFormat="1" ht="12" customHeight="1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7">
        <v>16</v>
      </c>
    </row>
    <row r="11" spans="1:16" s="2" customFormat="1" ht="14.25" customHeight="1" thickBot="1">
      <c r="A11" s="18" t="s">
        <v>3</v>
      </c>
      <c r="B11" s="28" t="s">
        <v>18</v>
      </c>
      <c r="C11" s="19"/>
      <c r="D11" s="20">
        <f>D14+D18+D22+D26+D32</f>
        <v>5694412.65</v>
      </c>
      <c r="E11" s="20">
        <f aca="true" t="shared" si="0" ref="E11:P11">E14+E18+E22+E26+E32</f>
        <v>1647868.65</v>
      </c>
      <c r="F11" s="20">
        <f t="shared" si="0"/>
        <v>4046544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0">
        <f t="shared" si="0"/>
        <v>0</v>
      </c>
    </row>
    <row r="12" spans="1:16" s="2" customFormat="1" ht="14.25" customHeight="1">
      <c r="A12" s="33" t="s">
        <v>32</v>
      </c>
      <c r="B12" s="57" t="s">
        <v>33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</row>
    <row r="13" spans="1:16" s="2" customFormat="1" ht="14.25" customHeight="1">
      <c r="A13" s="34"/>
      <c r="B13" s="59" t="s">
        <v>34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</row>
    <row r="14" spans="1:16" s="2" customFormat="1" ht="14.25" customHeight="1">
      <c r="A14" s="34"/>
      <c r="B14" s="6" t="s">
        <v>17</v>
      </c>
      <c r="C14" s="8">
        <v>600.60014</v>
      </c>
      <c r="D14" s="10">
        <f>E14+F14</f>
        <v>1715910</v>
      </c>
      <c r="E14" s="10">
        <v>634200</v>
      </c>
      <c r="F14" s="10">
        <v>1081710</v>
      </c>
      <c r="G14" s="10">
        <f>H14+L14</f>
        <v>0</v>
      </c>
      <c r="H14" s="10">
        <f aca="true" t="shared" si="1" ref="H14:P14">H15+H16</f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0</v>
      </c>
      <c r="P14" s="11">
        <f t="shared" si="1"/>
        <v>0</v>
      </c>
    </row>
    <row r="15" spans="1:16" s="2" customFormat="1" ht="14.25" customHeight="1">
      <c r="A15" s="34"/>
      <c r="B15" s="23" t="s">
        <v>35</v>
      </c>
      <c r="C15" s="24"/>
      <c r="D15" s="12">
        <f>E15+F15</f>
        <v>1715910</v>
      </c>
      <c r="E15" s="12">
        <v>634200</v>
      </c>
      <c r="F15" s="12">
        <v>1081710</v>
      </c>
      <c r="G15" s="12">
        <f>H15+L15</f>
        <v>0</v>
      </c>
      <c r="H15" s="12">
        <f>I15+J15+K15</f>
        <v>0</v>
      </c>
      <c r="I15" s="13"/>
      <c r="J15" s="13"/>
      <c r="K15" s="13">
        <v>0</v>
      </c>
      <c r="L15" s="12">
        <f>SUM(M15:P15)</f>
        <v>0</v>
      </c>
      <c r="M15" s="13"/>
      <c r="N15" s="13"/>
      <c r="O15" s="13"/>
      <c r="P15" s="14">
        <v>0</v>
      </c>
    </row>
    <row r="16" spans="1:16" s="2" customFormat="1" ht="14.25" customHeight="1">
      <c r="A16" s="33" t="s">
        <v>37</v>
      </c>
      <c r="B16" s="57" t="s">
        <v>33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1:16" s="2" customFormat="1" ht="14.25" customHeight="1">
      <c r="A17" s="34"/>
      <c r="B17" s="59" t="s">
        <v>36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1:16" s="2" customFormat="1" ht="14.25" customHeight="1">
      <c r="A18" s="34"/>
      <c r="B18" s="6" t="s">
        <v>17</v>
      </c>
      <c r="C18" s="8">
        <v>600.60014</v>
      </c>
      <c r="D18" s="10">
        <f>E18+F18</f>
        <v>696139.1</v>
      </c>
      <c r="E18" s="10">
        <v>257099.1</v>
      </c>
      <c r="F18" s="10">
        <v>439040</v>
      </c>
      <c r="G18" s="10">
        <f>H18+L18</f>
        <v>0</v>
      </c>
      <c r="H18" s="10">
        <f aca="true" t="shared" si="2" ref="H18:P18">H19+H20</f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1">
        <f t="shared" si="2"/>
        <v>0</v>
      </c>
    </row>
    <row r="19" spans="1:16" s="2" customFormat="1" ht="14.25" customHeight="1">
      <c r="A19" s="34"/>
      <c r="B19" s="23" t="s">
        <v>35</v>
      </c>
      <c r="C19" s="24"/>
      <c r="D19" s="12">
        <f>E19+F19</f>
        <v>696139.1</v>
      </c>
      <c r="E19" s="12">
        <v>257099.1</v>
      </c>
      <c r="F19" s="12">
        <v>439040</v>
      </c>
      <c r="G19" s="12">
        <f>H19+L19</f>
        <v>0</v>
      </c>
      <c r="H19" s="12">
        <f>I19+J19+K19</f>
        <v>0</v>
      </c>
      <c r="I19" s="13"/>
      <c r="J19" s="13"/>
      <c r="K19" s="13">
        <v>0</v>
      </c>
      <c r="L19" s="12">
        <f>SUM(M19:P19)</f>
        <v>0</v>
      </c>
      <c r="M19" s="13"/>
      <c r="N19" s="13"/>
      <c r="O19" s="13"/>
      <c r="P19" s="14">
        <v>0</v>
      </c>
    </row>
    <row r="20" spans="1:16" s="2" customFormat="1" ht="14.25" customHeight="1">
      <c r="A20" s="33" t="s">
        <v>39</v>
      </c>
      <c r="B20" s="57" t="s">
        <v>33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</row>
    <row r="21" spans="1:16" s="2" customFormat="1" ht="14.25" customHeight="1">
      <c r="A21" s="34"/>
      <c r="B21" s="59" t="s">
        <v>38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s="2" customFormat="1" ht="14.25" customHeight="1">
      <c r="A22" s="34"/>
      <c r="B22" s="6" t="s">
        <v>17</v>
      </c>
      <c r="C22" s="8">
        <v>600.60014</v>
      </c>
      <c r="D22" s="10">
        <f>E22+F22</f>
        <v>565521.41</v>
      </c>
      <c r="E22" s="10">
        <v>174112.41</v>
      </c>
      <c r="F22" s="10">
        <v>391409</v>
      </c>
      <c r="G22" s="10">
        <f>H22+L22</f>
        <v>0</v>
      </c>
      <c r="H22" s="10">
        <f aca="true" t="shared" si="3" ref="H22:P22">H23+H24</f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1">
        <f t="shared" si="3"/>
        <v>0</v>
      </c>
    </row>
    <row r="23" spans="1:16" s="2" customFormat="1" ht="14.25" customHeight="1">
      <c r="A23" s="34"/>
      <c r="B23" s="23" t="s">
        <v>35</v>
      </c>
      <c r="C23" s="24"/>
      <c r="D23" s="12">
        <f>E23+F23</f>
        <v>565521.41</v>
      </c>
      <c r="E23" s="12">
        <v>174112.41</v>
      </c>
      <c r="F23" s="12">
        <v>391409</v>
      </c>
      <c r="G23" s="12">
        <f>H23+L23</f>
        <v>0</v>
      </c>
      <c r="H23" s="12">
        <f>I23+J23+K23</f>
        <v>0</v>
      </c>
      <c r="I23" s="13"/>
      <c r="J23" s="13"/>
      <c r="K23" s="13">
        <v>0</v>
      </c>
      <c r="L23" s="12">
        <f>SUM(M23:P23)</f>
        <v>0</v>
      </c>
      <c r="M23" s="13"/>
      <c r="N23" s="13"/>
      <c r="O23" s="13"/>
      <c r="P23" s="14">
        <v>0</v>
      </c>
    </row>
    <row r="24" spans="1:16" s="2" customFormat="1" ht="14.25" customHeight="1">
      <c r="A24" s="33" t="s">
        <v>40</v>
      </c>
      <c r="B24" s="57" t="s">
        <v>33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</row>
    <row r="25" spans="1:16" s="2" customFormat="1" ht="14.25" customHeight="1">
      <c r="A25" s="34"/>
      <c r="B25" s="59" t="s">
        <v>41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6" s="2" customFormat="1" ht="14.25" customHeight="1">
      <c r="A26" s="34"/>
      <c r="B26" s="6" t="s">
        <v>17</v>
      </c>
      <c r="C26" s="8">
        <v>600.60014</v>
      </c>
      <c r="D26" s="10">
        <f>E26+F26</f>
        <v>736542.14</v>
      </c>
      <c r="E26" s="10">
        <v>285412.14</v>
      </c>
      <c r="F26" s="10">
        <v>451130</v>
      </c>
      <c r="G26" s="10">
        <f>H26+L26</f>
        <v>0</v>
      </c>
      <c r="H26" s="10">
        <f aca="true" t="shared" si="4" ref="H26:P26">H27+H28</f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1">
        <f t="shared" si="4"/>
        <v>0</v>
      </c>
    </row>
    <row r="27" spans="1:16" s="2" customFormat="1" ht="14.25" customHeight="1">
      <c r="A27" s="34"/>
      <c r="B27" s="23" t="s">
        <v>35</v>
      </c>
      <c r="C27" s="24"/>
      <c r="D27" s="12">
        <f>E27+F27</f>
        <v>736542.14</v>
      </c>
      <c r="E27" s="12">
        <v>285412.14</v>
      </c>
      <c r="F27" s="12">
        <v>451130</v>
      </c>
      <c r="G27" s="12">
        <f>H27+L27</f>
        <v>0</v>
      </c>
      <c r="H27" s="12">
        <f>I27+J27+K27</f>
        <v>0</v>
      </c>
      <c r="I27" s="13"/>
      <c r="J27" s="13"/>
      <c r="K27" s="13">
        <v>0</v>
      </c>
      <c r="L27" s="12">
        <f>SUM(M27:P27)</f>
        <v>0</v>
      </c>
      <c r="M27" s="13"/>
      <c r="N27" s="13"/>
      <c r="O27" s="13"/>
      <c r="P27" s="14">
        <v>0</v>
      </c>
    </row>
    <row r="28" spans="1:16" s="2" customFormat="1" ht="14.25" customHeight="1">
      <c r="A28" s="33" t="s">
        <v>42</v>
      </c>
      <c r="B28" s="57" t="s">
        <v>43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  <row r="29" spans="1:16" s="2" customFormat="1" ht="14.25" customHeight="1">
      <c r="A29" s="34"/>
      <c r="B29" s="61" t="s">
        <v>44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s="2" customFormat="1" ht="14.25" customHeight="1">
      <c r="A30" s="34"/>
      <c r="B30" s="63" t="s">
        <v>45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</row>
    <row r="31" spans="1:16" s="2" customFormat="1" ht="14.25" customHeight="1">
      <c r="A31" s="34"/>
      <c r="B31" s="59" t="s">
        <v>46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</row>
    <row r="32" spans="1:16" s="2" customFormat="1" ht="14.25" customHeight="1">
      <c r="A32" s="34"/>
      <c r="B32" s="6" t="s">
        <v>17</v>
      </c>
      <c r="C32" s="66" t="s">
        <v>47</v>
      </c>
      <c r="D32" s="10">
        <f>E32+F32</f>
        <v>1980300</v>
      </c>
      <c r="E32" s="10">
        <v>297045</v>
      </c>
      <c r="F32" s="10">
        <v>1683255</v>
      </c>
      <c r="G32" s="10">
        <f>G33</f>
        <v>0</v>
      </c>
      <c r="H32" s="10">
        <f aca="true" t="shared" si="5" ref="H32:P32">H33</f>
        <v>0</v>
      </c>
      <c r="I32" s="10">
        <f t="shared" si="5"/>
        <v>0</v>
      </c>
      <c r="J32" s="10">
        <f t="shared" si="5"/>
        <v>0</v>
      </c>
      <c r="K32" s="10">
        <f t="shared" si="5"/>
        <v>0</v>
      </c>
      <c r="L32" s="10">
        <f t="shared" si="5"/>
        <v>0</v>
      </c>
      <c r="M32" s="10">
        <f t="shared" si="5"/>
        <v>0</v>
      </c>
      <c r="N32" s="10">
        <f t="shared" si="5"/>
        <v>0</v>
      </c>
      <c r="O32" s="10">
        <f t="shared" si="5"/>
        <v>0</v>
      </c>
      <c r="P32" s="10">
        <f t="shared" si="5"/>
        <v>0</v>
      </c>
    </row>
    <row r="33" spans="1:16" s="2" customFormat="1" ht="14.25" customHeight="1" thickBot="1">
      <c r="A33" s="34"/>
      <c r="B33" s="23" t="s">
        <v>35</v>
      </c>
      <c r="C33" s="24"/>
      <c r="D33" s="12">
        <f>E33+F33</f>
        <v>1980300</v>
      </c>
      <c r="E33" s="12">
        <v>297045</v>
      </c>
      <c r="F33" s="12">
        <v>1683255</v>
      </c>
      <c r="G33" s="12">
        <f>H33+L33</f>
        <v>0</v>
      </c>
      <c r="H33" s="12">
        <f>I33+J33+K33</f>
        <v>0</v>
      </c>
      <c r="I33" s="13"/>
      <c r="J33" s="13"/>
      <c r="K33" s="13">
        <v>0</v>
      </c>
      <c r="L33" s="12">
        <f>SUM(M33:P33)</f>
        <v>0</v>
      </c>
      <c r="M33" s="13"/>
      <c r="N33" s="13"/>
      <c r="O33" s="13"/>
      <c r="P33" s="14">
        <v>0</v>
      </c>
    </row>
    <row r="34" spans="1:16" s="1" customFormat="1" ht="16.5" customHeight="1" thickBot="1">
      <c r="A34" s="21" t="s">
        <v>4</v>
      </c>
      <c r="B34" s="22" t="s">
        <v>21</v>
      </c>
      <c r="C34" s="22"/>
      <c r="D34" s="20">
        <f>D39</f>
        <v>1408182.72</v>
      </c>
      <c r="E34" s="20">
        <f aca="true" t="shared" si="6" ref="E34:P34">E39</f>
        <v>211227.41</v>
      </c>
      <c r="F34" s="20">
        <f t="shared" si="6"/>
        <v>1196955.31</v>
      </c>
      <c r="G34" s="20">
        <f t="shared" si="6"/>
        <v>1391445.55</v>
      </c>
      <c r="H34" s="20">
        <f t="shared" si="6"/>
        <v>208716.79</v>
      </c>
      <c r="I34" s="20">
        <f t="shared" si="6"/>
        <v>0</v>
      </c>
      <c r="J34" s="20">
        <f t="shared" si="6"/>
        <v>0</v>
      </c>
      <c r="K34" s="20">
        <f t="shared" si="6"/>
        <v>208716.79</v>
      </c>
      <c r="L34" s="20">
        <f t="shared" si="6"/>
        <v>1182728.76</v>
      </c>
      <c r="M34" s="20">
        <f t="shared" si="6"/>
        <v>0</v>
      </c>
      <c r="N34" s="20">
        <f t="shared" si="6"/>
        <v>0</v>
      </c>
      <c r="O34" s="20">
        <f t="shared" si="6"/>
        <v>0</v>
      </c>
      <c r="P34" s="20">
        <f t="shared" si="6"/>
        <v>1182728.76</v>
      </c>
    </row>
    <row r="35" spans="1:16" s="1" customFormat="1" ht="12" customHeight="1">
      <c r="A35" s="35" t="s">
        <v>19</v>
      </c>
      <c r="B35" s="37" t="s">
        <v>24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</row>
    <row r="36" spans="1:16" s="1" customFormat="1" ht="12" customHeight="1">
      <c r="A36" s="36"/>
      <c r="B36" s="31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</row>
    <row r="37" spans="1:16" s="1" customFormat="1" ht="12" customHeight="1">
      <c r="A37" s="36"/>
      <c r="B37" s="39" t="s">
        <v>26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</row>
    <row r="38" spans="1:16" s="1" customFormat="1" ht="12" customHeight="1">
      <c r="A38" s="36"/>
      <c r="B38" s="31" t="s">
        <v>27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</row>
    <row r="39" spans="1:16" s="1" customFormat="1" ht="12" customHeight="1">
      <c r="A39" s="36"/>
      <c r="B39" s="6" t="s">
        <v>17</v>
      </c>
      <c r="C39" s="8">
        <v>851.85195</v>
      </c>
      <c r="D39" s="10">
        <f>D40</f>
        <v>1408182.72</v>
      </c>
      <c r="E39" s="10">
        <f aca="true" t="shared" si="7" ref="E39:P39">E40</f>
        <v>211227.41</v>
      </c>
      <c r="F39" s="10">
        <f t="shared" si="7"/>
        <v>1196955.31</v>
      </c>
      <c r="G39" s="10">
        <f t="shared" si="7"/>
        <v>1391445.55</v>
      </c>
      <c r="H39" s="10">
        <f t="shared" si="7"/>
        <v>208716.79</v>
      </c>
      <c r="I39" s="10">
        <f t="shared" si="7"/>
        <v>0</v>
      </c>
      <c r="J39" s="10">
        <f t="shared" si="7"/>
        <v>0</v>
      </c>
      <c r="K39" s="10">
        <f t="shared" si="7"/>
        <v>208716.79</v>
      </c>
      <c r="L39" s="10">
        <f t="shared" si="7"/>
        <v>1182728.76</v>
      </c>
      <c r="M39" s="10">
        <f t="shared" si="7"/>
        <v>0</v>
      </c>
      <c r="N39" s="10">
        <f t="shared" si="7"/>
        <v>0</v>
      </c>
      <c r="O39" s="10">
        <f t="shared" si="7"/>
        <v>0</v>
      </c>
      <c r="P39" s="10">
        <f t="shared" si="7"/>
        <v>1182728.76</v>
      </c>
    </row>
    <row r="40" spans="1:16" s="1" customFormat="1" ht="12" customHeight="1" thickBot="1">
      <c r="A40" s="36"/>
      <c r="B40" s="9" t="s">
        <v>35</v>
      </c>
      <c r="C40" s="25"/>
      <c r="D40" s="12">
        <f>E40+F40</f>
        <v>1408182.72</v>
      </c>
      <c r="E40" s="12">
        <v>211227.41</v>
      </c>
      <c r="F40" s="12">
        <v>1196955.31</v>
      </c>
      <c r="G40" s="12">
        <f>H40+L40</f>
        <v>1391445.55</v>
      </c>
      <c r="H40" s="12">
        <f>SUM(I40:K40)</f>
        <v>208716.79</v>
      </c>
      <c r="I40" s="13"/>
      <c r="J40" s="13"/>
      <c r="K40" s="13">
        <v>208716.79</v>
      </c>
      <c r="L40" s="12">
        <f>SUM(M40:P40)</f>
        <v>1182728.76</v>
      </c>
      <c r="M40" s="13"/>
      <c r="N40" s="13"/>
      <c r="O40" s="13"/>
      <c r="P40" s="14">
        <v>1182728.76</v>
      </c>
    </row>
    <row r="41" spans="1:16" ht="18" customHeight="1" thickBot="1">
      <c r="A41" s="29" t="s">
        <v>0</v>
      </c>
      <c r="B41" s="30"/>
      <c r="C41" s="30"/>
      <c r="D41" s="26">
        <f>D11+D34</f>
        <v>7102595.37</v>
      </c>
      <c r="E41" s="26">
        <f>E11+E34</f>
        <v>1859096.0599999998</v>
      </c>
      <c r="F41" s="26">
        <f>F11+F34</f>
        <v>5243499.3100000005</v>
      </c>
      <c r="G41" s="26">
        <f>G11+G34</f>
        <v>1391445.55</v>
      </c>
      <c r="H41" s="26">
        <f>H11+H34</f>
        <v>208716.79</v>
      </c>
      <c r="I41" s="26">
        <f>I11+I34</f>
        <v>0</v>
      </c>
      <c r="J41" s="26">
        <f>J11+J34</f>
        <v>0</v>
      </c>
      <c r="K41" s="26">
        <f>K11+K34</f>
        <v>208716.79</v>
      </c>
      <c r="L41" s="26">
        <f>L11+L34</f>
        <v>1182728.76</v>
      </c>
      <c r="M41" s="26">
        <f>M11+M34</f>
        <v>0</v>
      </c>
      <c r="N41" s="26">
        <f>N11+N34</f>
        <v>0</v>
      </c>
      <c r="O41" s="26">
        <f>O11+O34</f>
        <v>0</v>
      </c>
      <c r="P41" s="27">
        <f>P11+P34</f>
        <v>1182728.76</v>
      </c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409.5">
      <c r="A1032" s="7"/>
    </row>
    <row r="1033" ht="409.5">
      <c r="A1033" s="7"/>
    </row>
    <row r="1034" ht="12.75">
      <c r="A1034" s="7"/>
    </row>
    <row r="1035" ht="409.5">
      <c r="A1035" s="7"/>
    </row>
    <row r="1036" ht="409.5">
      <c r="A1036" s="7"/>
    </row>
    <row r="1037" ht="409.5">
      <c r="A1037" s="7"/>
    </row>
    <row r="1038" ht="409.5">
      <c r="A1038" s="7"/>
    </row>
    <row r="1039" ht="409.5">
      <c r="A1039" s="7"/>
    </row>
    <row r="1040" ht="12.75">
      <c r="A1040" s="7"/>
    </row>
    <row r="1041" ht="409.5">
      <c r="A1041" s="7"/>
    </row>
    <row r="1042" ht="409.5">
      <c r="A1042" s="7"/>
    </row>
    <row r="1043" ht="409.5">
      <c r="A1043" s="7"/>
    </row>
    <row r="1044" ht="409.5">
      <c r="A1044" s="7"/>
    </row>
    <row r="1045" ht="409.5">
      <c r="A1045" s="7"/>
    </row>
    <row r="1046" ht="12.75">
      <c r="A1046" s="7"/>
    </row>
    <row r="1047" ht="409.5">
      <c r="A1047" s="7"/>
    </row>
    <row r="1048" ht="409.5">
      <c r="A1048" s="7"/>
    </row>
    <row r="1049" ht="409.5">
      <c r="A1049" s="7"/>
    </row>
    <row r="1050" ht="409.5">
      <c r="A1050" s="7"/>
    </row>
  </sheetData>
  <sheetProtection/>
  <mergeCells count="42">
    <mergeCell ref="A12:A15"/>
    <mergeCell ref="B12:P12"/>
    <mergeCell ref="B13:P13"/>
    <mergeCell ref="A16:A19"/>
    <mergeCell ref="B16:P16"/>
    <mergeCell ref="B17:P17"/>
    <mergeCell ref="A20:A23"/>
    <mergeCell ref="B20:P20"/>
    <mergeCell ref="B21:P21"/>
    <mergeCell ref="A28:A33"/>
    <mergeCell ref="B28:P28"/>
    <mergeCell ref="B29:P29"/>
    <mergeCell ref="B30:P30"/>
    <mergeCell ref="B31:P31"/>
    <mergeCell ref="A2:P2"/>
    <mergeCell ref="E4:F4"/>
    <mergeCell ref="H6:P6"/>
    <mergeCell ref="G5:P5"/>
    <mergeCell ref="C4:C9"/>
    <mergeCell ref="G6:G9"/>
    <mergeCell ref="M8:P8"/>
    <mergeCell ref="L8:L9"/>
    <mergeCell ref="A4:A9"/>
    <mergeCell ref="E5:E9"/>
    <mergeCell ref="B4:B9"/>
    <mergeCell ref="D4:D9"/>
    <mergeCell ref="G4:P4"/>
    <mergeCell ref="L7:P7"/>
    <mergeCell ref="A24:A27"/>
    <mergeCell ref="B24:P24"/>
    <mergeCell ref="B25:P25"/>
    <mergeCell ref="B37:P37"/>
    <mergeCell ref="B38:P38"/>
    <mergeCell ref="B35:P35"/>
    <mergeCell ref="K1:P1"/>
    <mergeCell ref="F5:F9"/>
    <mergeCell ref="I8:K8"/>
    <mergeCell ref="H8:H9"/>
    <mergeCell ref="H7:K7"/>
    <mergeCell ref="A35:A40"/>
    <mergeCell ref="B36:P36"/>
    <mergeCell ref="A41:C4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2015-07-22T09:01:52Z</cp:lastPrinted>
  <dcterms:created xsi:type="dcterms:W3CDTF">2002-03-22T09:59:04Z</dcterms:created>
  <dcterms:modified xsi:type="dcterms:W3CDTF">2016-07-28T10:29:55Z</dcterms:modified>
  <cp:category/>
  <cp:version/>
  <cp:contentType/>
  <cp:contentStatus/>
</cp:coreProperties>
</file>