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'Z7'!$A$1:$K$67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<sst xmlns="http://schemas.openxmlformats.org/spreadsheetml/2006/main" count="78" uniqueCount="58">
  <si>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</si>
  <si>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</si>
  <si>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</si>
  <si>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</si>
  <si>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</si>
  <si>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</si>
  <si>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</si>
  <si>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</si>
  <si>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</si>
  <si>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</si>
  <si>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</si>
  <si>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</si>
  <si>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</si>
  <si>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</si>
  <si>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</si>
  <si>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</si>
  <si>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</si>
  <si>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</si>
  <si>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</si>
  <si>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</si>
  <si>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</si>
  <si>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</si>
  <si>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</si>
  <si>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</si>
  <si>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</si>
  <si>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</si>
  <si>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</si>
  <si>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</si>
  <si>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</si>
  <si>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</si>
  <si>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</si>
  <si>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</si>
  <si>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</si>
  <si>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</si>
  <si>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</si>
  <si>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</si>
  <si>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</si>
  <si>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</si>
  <si>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</si>
  <si>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</si>
  <si>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</si>
  <si>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</si>
  <si>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</si>
  <si>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</si>
  <si>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</si>
  <si>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</si>
  <si>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</si>
  <si>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</si>
  <si>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</si>
  <si>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</si>
  <si>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</si>
  <si>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</si>
  <si>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</si>
  <si>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</si>
  <si>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Dochody i wydatki związane z realizacją zadań  realizowanych na podstwaie umów (porozumień) z jednostkami samorządu terytorialnego w 2016 roku</t>
  </si>
  <si>
    <t>Zakup usług remontowych</t>
  </si>
  <si>
    <t>Dotacja celowa na pomoc finansową udzielaną między jst na dofinansowanie własnych zadań inwestycyjnych i zakupów inwestycyjnych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</si>
  <si>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XVII/ 103 /2016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28 kwietnia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</si>
</sst>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9" fontId="4" fillId="24" borderId="11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" fontId="5" fillId="24" borderId="12" xfId="0" applyNumberFormat="1" applyFont="1" applyFill="1" applyBorder="1" applyAlignment="1">
      <alignment horizontal="right"/>
    </xf>
    <xf numFmtId="0" fontId="4" fillId="25" borderId="11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vertical="center" wrapText="1"/>
    </xf>
    <xf numFmtId="4" fontId="4" fillId="25" borderId="10" xfId="0" applyNumberFormat="1" applyFont="1" applyFill="1" applyBorder="1" applyAlignment="1">
      <alignment horizontal="right" vertical="center"/>
    </xf>
    <xf numFmtId="4" fontId="4" fillId="10" borderId="12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1.5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7" t="s">
        <v>57</v>
      </c>
      <c r="D1" s="97"/>
      <c r="E1" s="97"/>
      <c r="F1" s="97"/>
      <c r="G1" s="97"/>
      <c r="H1" s="97"/>
      <c r="I1" s="97"/>
      <c r="J1" s="97"/>
      <c r="K1" s="97"/>
      <c r="L1" s="19"/>
    </row>
    <row r="2" spans="1:12" ht="14.25" customHeight="1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99" t="s">
        <v>6</v>
      </c>
      <c r="B4" s="100"/>
      <c r="C4" s="100"/>
      <c r="D4" s="90" t="s">
        <v>7</v>
      </c>
      <c r="E4" s="92" t="s">
        <v>13</v>
      </c>
      <c r="F4" s="92" t="s">
        <v>26</v>
      </c>
      <c r="G4" s="90" t="s">
        <v>14</v>
      </c>
      <c r="H4" s="90"/>
      <c r="I4" s="90"/>
      <c r="J4" s="90"/>
      <c r="K4" s="103"/>
      <c r="L4" s="8"/>
    </row>
    <row r="5" spans="1:13" ht="12" customHeight="1">
      <c r="A5" s="101"/>
      <c r="B5" s="102"/>
      <c r="C5" s="102"/>
      <c r="D5" s="91"/>
      <c r="E5" s="93"/>
      <c r="F5" s="93"/>
      <c r="G5" s="93" t="s">
        <v>17</v>
      </c>
      <c r="H5" s="91" t="s">
        <v>11</v>
      </c>
      <c r="I5" s="91"/>
      <c r="J5" s="91"/>
      <c r="K5" s="9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91"/>
      <c r="E6" s="93"/>
      <c r="F6" s="93"/>
      <c r="G6" s="93"/>
      <c r="H6" s="42" t="s">
        <v>35</v>
      </c>
      <c r="I6" s="43" t="s">
        <v>2</v>
      </c>
      <c r="J6" s="42" t="s">
        <v>3</v>
      </c>
      <c r="K6" s="94"/>
      <c r="L6" s="27"/>
      <c r="M6" s="15"/>
    </row>
    <row r="7" spans="1:13" ht="11.25" customHeight="1">
      <c r="A7" s="59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0">
        <v>11</v>
      </c>
      <c r="L7" s="24"/>
      <c r="M7" s="15"/>
    </row>
    <row r="8" spans="1:13" ht="21.75" customHeight="1">
      <c r="A8" s="61"/>
      <c r="B8" s="54"/>
      <c r="C8" s="54"/>
      <c r="D8" s="55" t="s">
        <v>25</v>
      </c>
      <c r="E8" s="56">
        <f>E9+E16+E18+E21+E25+E32+E35+E38+E51+E59+E63+E61</f>
        <v>4166557.09</v>
      </c>
      <c r="F8" s="56">
        <f aca="true" t="shared" si="0" ref="F8:K8">F9+F16+F18+F21+F25+F32+F35+F38+F51+F59+F63+F61</f>
        <v>4908492.32</v>
      </c>
      <c r="G8" s="56">
        <f t="shared" si="0"/>
        <v>2481259.42</v>
      </c>
      <c r="H8" s="56">
        <f t="shared" si="0"/>
        <v>1235935.07</v>
      </c>
      <c r="I8" s="56">
        <f t="shared" si="0"/>
        <v>59537.21000000001</v>
      </c>
      <c r="J8" s="56">
        <f t="shared" si="0"/>
        <v>136612.33000000002</v>
      </c>
      <c r="K8" s="83">
        <f t="shared" si="0"/>
        <v>2427232.9</v>
      </c>
      <c r="L8" s="25"/>
      <c r="M8" s="15"/>
    </row>
    <row r="9" spans="1:13" ht="20.25" customHeight="1">
      <c r="A9" s="62" t="s">
        <v>29</v>
      </c>
      <c r="B9" s="57" t="s">
        <v>30</v>
      </c>
      <c r="C9" s="34"/>
      <c r="D9" s="58" t="s">
        <v>20</v>
      </c>
      <c r="E9" s="49">
        <f>E10+E11</f>
        <v>1831910</v>
      </c>
      <c r="F9" s="49">
        <f aca="true" t="shared" si="1" ref="F9:K9">+F12+F13+F14+F15</f>
        <v>2135593</v>
      </c>
      <c r="G9" s="49">
        <f t="shared" si="1"/>
        <v>10000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 t="shared" si="1"/>
        <v>2125593</v>
      </c>
      <c r="L9" s="25"/>
      <c r="M9" s="15"/>
    </row>
    <row r="10" spans="1:13" ht="36.75" customHeight="1">
      <c r="A10" s="75"/>
      <c r="B10" s="76"/>
      <c r="C10" s="9">
        <v>2710</v>
      </c>
      <c r="D10" s="12" t="s">
        <v>44</v>
      </c>
      <c r="E10" s="73">
        <v>10000</v>
      </c>
      <c r="F10" s="73"/>
      <c r="G10" s="73"/>
      <c r="H10" s="73"/>
      <c r="I10" s="73"/>
      <c r="J10" s="73"/>
      <c r="K10" s="77"/>
      <c r="L10" s="25"/>
      <c r="M10" s="15"/>
    </row>
    <row r="11" spans="1:13" ht="39.75" customHeight="1">
      <c r="A11" s="31"/>
      <c r="B11" s="5"/>
      <c r="C11" s="9">
        <v>6300</v>
      </c>
      <c r="D11" s="12" t="s">
        <v>46</v>
      </c>
      <c r="E11" s="50">
        <v>1821910</v>
      </c>
      <c r="F11" s="50"/>
      <c r="G11" s="50"/>
      <c r="H11" s="50"/>
      <c r="I11" s="50"/>
      <c r="J11" s="50"/>
      <c r="K11" s="51"/>
      <c r="L11" s="26"/>
      <c r="M11" s="15"/>
    </row>
    <row r="12" spans="1:13" ht="23.25" customHeight="1">
      <c r="A12" s="31"/>
      <c r="B12" s="5"/>
      <c r="C12" s="9">
        <v>4270</v>
      </c>
      <c r="D12" s="12" t="s">
        <v>55</v>
      </c>
      <c r="E12" s="50"/>
      <c r="F12" s="50">
        <f>G12+K12</f>
        <v>10000</v>
      </c>
      <c r="G12" s="50">
        <v>10000</v>
      </c>
      <c r="H12" s="50"/>
      <c r="I12" s="50"/>
      <c r="J12" s="50"/>
      <c r="K12" s="51"/>
      <c r="L12" s="26"/>
      <c r="M12" s="15"/>
    </row>
    <row r="13" spans="1:13" ht="18" customHeight="1">
      <c r="A13" s="31"/>
      <c r="B13" s="5"/>
      <c r="C13" s="9">
        <v>6050</v>
      </c>
      <c r="D13" s="17" t="s">
        <v>4</v>
      </c>
      <c r="E13" s="50"/>
      <c r="F13" s="50">
        <f>G13+K13</f>
        <v>1146500</v>
      </c>
      <c r="G13" s="50"/>
      <c r="H13" s="50"/>
      <c r="I13" s="50"/>
      <c r="J13" s="50"/>
      <c r="K13" s="51">
        <v>1146500</v>
      </c>
      <c r="L13" s="26"/>
      <c r="M13" s="15"/>
    </row>
    <row r="14" spans="1:13" ht="15.75" customHeight="1">
      <c r="A14" s="31"/>
      <c r="B14" s="5"/>
      <c r="C14" s="9">
        <v>6059</v>
      </c>
      <c r="D14" s="17" t="s">
        <v>4</v>
      </c>
      <c r="E14" s="50"/>
      <c r="F14" s="50">
        <f>G14+K14</f>
        <v>675410</v>
      </c>
      <c r="G14" s="50"/>
      <c r="H14" s="50"/>
      <c r="I14" s="50"/>
      <c r="J14" s="50"/>
      <c r="K14" s="51">
        <v>675410</v>
      </c>
      <c r="L14" s="26"/>
      <c r="M14" s="15"/>
    </row>
    <row r="15" spans="1:13" ht="35.25" customHeight="1">
      <c r="A15" s="31"/>
      <c r="B15" s="5"/>
      <c r="C15" s="9">
        <v>6300</v>
      </c>
      <c r="D15" s="12" t="s">
        <v>56</v>
      </c>
      <c r="E15" s="50"/>
      <c r="F15" s="50">
        <f>G15+K15</f>
        <v>303683</v>
      </c>
      <c r="G15" s="50"/>
      <c r="H15" s="50"/>
      <c r="I15" s="50"/>
      <c r="J15" s="50"/>
      <c r="K15" s="51">
        <v>303683</v>
      </c>
      <c r="L15" s="26"/>
      <c r="M15" s="15"/>
    </row>
    <row r="16" spans="1:13" ht="24.75" customHeight="1">
      <c r="A16" s="45">
        <v>630</v>
      </c>
      <c r="B16" s="34">
        <v>63003</v>
      </c>
      <c r="C16" s="34"/>
      <c r="D16" s="18" t="s">
        <v>40</v>
      </c>
      <c r="E16" s="49">
        <f aca="true" t="shared" si="2" ref="E16:K16">E17</f>
        <v>0</v>
      </c>
      <c r="F16" s="49">
        <f t="shared" si="2"/>
        <v>2000</v>
      </c>
      <c r="G16" s="49">
        <f t="shared" si="2"/>
        <v>2000</v>
      </c>
      <c r="H16" s="49">
        <f t="shared" si="2"/>
        <v>0</v>
      </c>
      <c r="I16" s="49">
        <f t="shared" si="2"/>
        <v>0</v>
      </c>
      <c r="J16" s="49">
        <f t="shared" si="2"/>
        <v>2000</v>
      </c>
      <c r="K16" s="52">
        <f t="shared" si="2"/>
        <v>0</v>
      </c>
      <c r="L16" s="26"/>
      <c r="M16" s="15"/>
    </row>
    <row r="17" spans="1:13" ht="27.75" customHeight="1">
      <c r="A17" s="31"/>
      <c r="B17" s="5"/>
      <c r="C17" s="9">
        <v>2710</v>
      </c>
      <c r="D17" s="12" t="s">
        <v>53</v>
      </c>
      <c r="E17" s="50"/>
      <c r="F17" s="50">
        <v>2000</v>
      </c>
      <c r="G17" s="50">
        <f>F17</f>
        <v>2000</v>
      </c>
      <c r="H17" s="50"/>
      <c r="I17" s="50"/>
      <c r="J17" s="50">
        <f>F17</f>
        <v>2000</v>
      </c>
      <c r="K17" s="51"/>
      <c r="L17" s="26"/>
      <c r="M17" s="15"/>
    </row>
    <row r="18" spans="1:13" ht="21" customHeight="1">
      <c r="A18" s="45">
        <v>750</v>
      </c>
      <c r="B18" s="34">
        <v>75018</v>
      </c>
      <c r="C18" s="34"/>
      <c r="D18" s="18" t="s">
        <v>19</v>
      </c>
      <c r="E18" s="49">
        <f>E19</f>
        <v>0</v>
      </c>
      <c r="F18" s="49">
        <f aca="true" t="shared" si="3" ref="F18:K18">F19+F20</f>
        <v>304429.9</v>
      </c>
      <c r="G18" s="49">
        <f t="shared" si="3"/>
        <v>2790</v>
      </c>
      <c r="H18" s="49">
        <f t="shared" si="3"/>
        <v>0</v>
      </c>
      <c r="I18" s="49">
        <f t="shared" si="3"/>
        <v>0</v>
      </c>
      <c r="J18" s="49">
        <f t="shared" si="3"/>
        <v>2790</v>
      </c>
      <c r="K18" s="52">
        <f t="shared" si="3"/>
        <v>301639.9</v>
      </c>
      <c r="L18" s="25"/>
      <c r="M18" s="15"/>
    </row>
    <row r="19" spans="1:13" s="7" customFormat="1" ht="30.75" customHeight="1">
      <c r="A19" s="31"/>
      <c r="B19" s="5"/>
      <c r="C19" s="9">
        <v>2710</v>
      </c>
      <c r="D19" s="12" t="s">
        <v>53</v>
      </c>
      <c r="E19" s="50"/>
      <c r="F19" s="50">
        <v>2790</v>
      </c>
      <c r="G19" s="50">
        <f>F19</f>
        <v>2790</v>
      </c>
      <c r="H19" s="50"/>
      <c r="I19" s="50"/>
      <c r="J19" s="50">
        <f>F19</f>
        <v>2790</v>
      </c>
      <c r="K19" s="51"/>
      <c r="L19" s="26"/>
      <c r="M19" s="30"/>
    </row>
    <row r="20" spans="1:13" s="7" customFormat="1" ht="30.75" customHeight="1">
      <c r="A20" s="31"/>
      <c r="B20" s="5"/>
      <c r="C20" s="9">
        <v>6300</v>
      </c>
      <c r="D20" s="12" t="s">
        <v>56</v>
      </c>
      <c r="E20" s="50"/>
      <c r="F20" s="50">
        <v>301639.9</v>
      </c>
      <c r="G20" s="50"/>
      <c r="H20" s="50"/>
      <c r="I20" s="50"/>
      <c r="J20" s="50"/>
      <c r="K20" s="51">
        <f>F20</f>
        <v>301639.9</v>
      </c>
      <c r="L20" s="26"/>
      <c r="M20" s="30"/>
    </row>
    <row r="21" spans="1:13" ht="21" customHeight="1">
      <c r="A21" s="45">
        <v>750</v>
      </c>
      <c r="B21" s="34">
        <v>75075</v>
      </c>
      <c r="C21" s="34"/>
      <c r="D21" s="18" t="s">
        <v>45</v>
      </c>
      <c r="E21" s="49">
        <f>E22</f>
        <v>6093.33</v>
      </c>
      <c r="F21" s="49">
        <f aca="true" t="shared" si="4" ref="F21:K21">SUM(F23:F24)</f>
        <v>6093.33</v>
      </c>
      <c r="G21" s="49">
        <f t="shared" si="4"/>
        <v>6093.33</v>
      </c>
      <c r="H21" s="49">
        <f t="shared" si="4"/>
        <v>5000</v>
      </c>
      <c r="I21" s="49">
        <f t="shared" si="4"/>
        <v>0</v>
      </c>
      <c r="J21" s="49">
        <f t="shared" si="4"/>
        <v>0</v>
      </c>
      <c r="K21" s="52">
        <f t="shared" si="4"/>
        <v>0</v>
      </c>
      <c r="L21" s="25"/>
      <c r="M21" s="15"/>
    </row>
    <row r="22" spans="1:13" s="7" customFormat="1" ht="36.75" customHeight="1">
      <c r="A22" s="31"/>
      <c r="B22" s="5"/>
      <c r="C22" s="9">
        <v>2320</v>
      </c>
      <c r="D22" s="12" t="s">
        <v>36</v>
      </c>
      <c r="E22" s="50">
        <v>6093.33</v>
      </c>
      <c r="F22" s="50"/>
      <c r="G22" s="50"/>
      <c r="H22" s="50"/>
      <c r="I22" s="50"/>
      <c r="J22" s="50"/>
      <c r="K22" s="51"/>
      <c r="L22" s="26"/>
      <c r="M22" s="30"/>
    </row>
    <row r="23" spans="1:13" s="7" customFormat="1" ht="14.25" customHeight="1">
      <c r="A23" s="31"/>
      <c r="B23" s="5"/>
      <c r="C23" s="9">
        <v>4170</v>
      </c>
      <c r="D23" s="13" t="s">
        <v>16</v>
      </c>
      <c r="E23" s="50"/>
      <c r="F23" s="50">
        <v>5000</v>
      </c>
      <c r="G23" s="50">
        <f>F23</f>
        <v>5000</v>
      </c>
      <c r="H23" s="50">
        <f>F23</f>
        <v>5000</v>
      </c>
      <c r="I23" s="50"/>
      <c r="J23" s="50"/>
      <c r="K23" s="51"/>
      <c r="L23" s="26"/>
      <c r="M23" s="30"/>
    </row>
    <row r="24" spans="1:13" s="7" customFormat="1" ht="15" customHeight="1">
      <c r="A24" s="31"/>
      <c r="B24" s="5"/>
      <c r="C24" s="9">
        <v>4300</v>
      </c>
      <c r="D24" s="38" t="s">
        <v>34</v>
      </c>
      <c r="E24" s="50"/>
      <c r="F24" s="50">
        <v>1093.33</v>
      </c>
      <c r="G24" s="50">
        <f>F24</f>
        <v>1093.33</v>
      </c>
      <c r="H24" s="50"/>
      <c r="I24" s="50"/>
      <c r="J24" s="50"/>
      <c r="K24" s="51"/>
      <c r="L24" s="26"/>
      <c r="M24" s="30"/>
    </row>
    <row r="25" spans="1:13" s="7" customFormat="1" ht="19.5" customHeight="1">
      <c r="A25" s="46">
        <v>801</v>
      </c>
      <c r="B25" s="36">
        <v>80147</v>
      </c>
      <c r="C25" s="36"/>
      <c r="D25" s="32" t="s">
        <v>43</v>
      </c>
      <c r="E25" s="49">
        <f>E26</f>
        <v>143000</v>
      </c>
      <c r="F25" s="49">
        <f aca="true" t="shared" si="5" ref="F25:K25">SUM(F27:F31)</f>
        <v>143000</v>
      </c>
      <c r="G25" s="49">
        <f t="shared" si="5"/>
        <v>143000</v>
      </c>
      <c r="H25" s="49">
        <f t="shared" si="5"/>
        <v>121622.69</v>
      </c>
      <c r="I25" s="49">
        <f t="shared" si="5"/>
        <v>19686.31</v>
      </c>
      <c r="J25" s="49">
        <f t="shared" si="5"/>
        <v>0</v>
      </c>
      <c r="K25" s="52">
        <f t="shared" si="5"/>
        <v>0</v>
      </c>
      <c r="L25" s="26"/>
      <c r="M25" s="30"/>
    </row>
    <row r="26" spans="1:13" s="7" customFormat="1" ht="34.5" customHeight="1">
      <c r="A26" s="69"/>
      <c r="B26" s="70"/>
      <c r="C26" s="39">
        <v>2710</v>
      </c>
      <c r="D26" s="12" t="s">
        <v>44</v>
      </c>
      <c r="E26" s="73">
        <v>143000</v>
      </c>
      <c r="F26" s="71"/>
      <c r="G26" s="71"/>
      <c r="H26" s="71"/>
      <c r="I26" s="71"/>
      <c r="J26" s="71"/>
      <c r="K26" s="72"/>
      <c r="L26" s="26"/>
      <c r="M26" s="30"/>
    </row>
    <row r="27" spans="1:13" s="7" customFormat="1" ht="15" customHeight="1">
      <c r="A27" s="69"/>
      <c r="B27" s="70"/>
      <c r="C27" s="39">
        <v>4010</v>
      </c>
      <c r="D27" s="12" t="s">
        <v>47</v>
      </c>
      <c r="E27" s="50"/>
      <c r="F27" s="50">
        <v>112414</v>
      </c>
      <c r="G27" s="50">
        <f>F27</f>
        <v>112414</v>
      </c>
      <c r="H27" s="50">
        <f>G27</f>
        <v>112414</v>
      </c>
      <c r="I27" s="50"/>
      <c r="J27" s="50"/>
      <c r="K27" s="51"/>
      <c r="L27" s="26"/>
      <c r="M27" s="30"/>
    </row>
    <row r="28" spans="1:13" s="7" customFormat="1" ht="15" customHeight="1">
      <c r="A28" s="69"/>
      <c r="B28" s="70"/>
      <c r="C28" s="39">
        <v>4040</v>
      </c>
      <c r="D28" s="12" t="s">
        <v>41</v>
      </c>
      <c r="E28" s="50"/>
      <c r="F28" s="50">
        <v>9208.69</v>
      </c>
      <c r="G28" s="50">
        <f>F28</f>
        <v>9208.69</v>
      </c>
      <c r="H28" s="50">
        <f>G28</f>
        <v>9208.69</v>
      </c>
      <c r="I28" s="50"/>
      <c r="J28" s="50"/>
      <c r="K28" s="51"/>
      <c r="L28" s="26"/>
      <c r="M28" s="30"/>
    </row>
    <row r="29" spans="1:13" s="7" customFormat="1" ht="15" customHeight="1">
      <c r="A29" s="69"/>
      <c r="B29" s="70"/>
      <c r="C29" s="39">
        <v>4110</v>
      </c>
      <c r="D29" s="12" t="s">
        <v>24</v>
      </c>
      <c r="E29" s="50"/>
      <c r="F29" s="50">
        <v>17492.31</v>
      </c>
      <c r="G29" s="50">
        <f>F29</f>
        <v>17492.31</v>
      </c>
      <c r="H29" s="50"/>
      <c r="I29" s="50">
        <f>G29</f>
        <v>17492.31</v>
      </c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4120</v>
      </c>
      <c r="D30" s="12" t="s">
        <v>48</v>
      </c>
      <c r="E30" s="50"/>
      <c r="F30" s="50">
        <v>2194</v>
      </c>
      <c r="G30" s="50">
        <f>F30</f>
        <v>2194</v>
      </c>
      <c r="H30" s="50"/>
      <c r="I30" s="50">
        <f>G30</f>
        <v>2194</v>
      </c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4440</v>
      </c>
      <c r="D31" s="12" t="s">
        <v>50</v>
      </c>
      <c r="E31" s="50"/>
      <c r="F31" s="50">
        <v>1691</v>
      </c>
      <c r="G31" s="50">
        <f>F31</f>
        <v>1691</v>
      </c>
      <c r="H31" s="50"/>
      <c r="I31" s="50"/>
      <c r="J31" s="50"/>
      <c r="K31" s="51"/>
      <c r="L31" s="26"/>
      <c r="M31" s="30"/>
    </row>
    <row r="32" spans="1:13" ht="17.25" customHeight="1">
      <c r="A32" s="46">
        <v>801</v>
      </c>
      <c r="B32" s="36">
        <v>80195</v>
      </c>
      <c r="C32" s="36"/>
      <c r="D32" s="32" t="s">
        <v>31</v>
      </c>
      <c r="E32" s="49">
        <f>E33+E34</f>
        <v>0</v>
      </c>
      <c r="F32" s="49">
        <f aca="true" t="shared" si="6" ref="F32:K32">SUM(F33:F34)</f>
        <v>2697.33</v>
      </c>
      <c r="G32" s="49">
        <f t="shared" si="6"/>
        <v>2697.33</v>
      </c>
      <c r="H32" s="49">
        <f t="shared" si="6"/>
        <v>0</v>
      </c>
      <c r="I32" s="49">
        <f t="shared" si="6"/>
        <v>0</v>
      </c>
      <c r="J32" s="49">
        <f t="shared" si="6"/>
        <v>2697.33</v>
      </c>
      <c r="K32" s="52">
        <f t="shared" si="6"/>
        <v>0</v>
      </c>
      <c r="L32" s="28"/>
      <c r="M32" s="15"/>
    </row>
    <row r="33" spans="1:13" ht="31.5" customHeight="1">
      <c r="A33" s="6"/>
      <c r="B33" s="1"/>
      <c r="C33" s="39">
        <v>2310</v>
      </c>
      <c r="D33" s="12" t="s">
        <v>38</v>
      </c>
      <c r="E33" s="50"/>
      <c r="F33" s="50">
        <v>1730.28</v>
      </c>
      <c r="G33" s="50">
        <f>F33</f>
        <v>1730.28</v>
      </c>
      <c r="H33" s="50"/>
      <c r="I33" s="50"/>
      <c r="J33" s="50">
        <f>F33</f>
        <v>1730.28</v>
      </c>
      <c r="K33" s="51"/>
      <c r="L33" s="28"/>
      <c r="M33" s="15"/>
    </row>
    <row r="34" spans="1:13" ht="31.5" customHeight="1">
      <c r="A34" s="6"/>
      <c r="B34" s="1"/>
      <c r="C34" s="39">
        <v>2320</v>
      </c>
      <c r="D34" s="12" t="s">
        <v>39</v>
      </c>
      <c r="E34" s="50"/>
      <c r="F34" s="50">
        <v>967.05</v>
      </c>
      <c r="G34" s="50">
        <f>F34</f>
        <v>967.05</v>
      </c>
      <c r="H34" s="50"/>
      <c r="I34" s="50"/>
      <c r="J34" s="50">
        <f>F34</f>
        <v>967.05</v>
      </c>
      <c r="K34" s="51"/>
      <c r="L34" s="28"/>
      <c r="M34" s="15"/>
    </row>
    <row r="35" spans="1:13" ht="31.5" customHeight="1">
      <c r="A35" s="78">
        <v>851</v>
      </c>
      <c r="B35" s="79">
        <v>85195</v>
      </c>
      <c r="C35" s="80"/>
      <c r="D35" s="81" t="s">
        <v>31</v>
      </c>
      <c r="E35" s="82">
        <f>E36</f>
        <v>54740</v>
      </c>
      <c r="F35" s="82">
        <f aca="true" t="shared" si="7" ref="F35:K35">F37</f>
        <v>54740</v>
      </c>
      <c r="G35" s="82">
        <f t="shared" si="7"/>
        <v>54740</v>
      </c>
      <c r="H35" s="82">
        <f t="shared" si="7"/>
        <v>0</v>
      </c>
      <c r="I35" s="82">
        <f t="shared" si="7"/>
        <v>0</v>
      </c>
      <c r="J35" s="82">
        <f t="shared" si="7"/>
        <v>0</v>
      </c>
      <c r="K35" s="84">
        <f t="shared" si="7"/>
        <v>0</v>
      </c>
      <c r="L35" s="28"/>
      <c r="M35" s="15"/>
    </row>
    <row r="36" spans="1:13" ht="31.5" customHeight="1">
      <c r="A36" s="6"/>
      <c r="B36" s="39"/>
      <c r="C36" s="39">
        <v>2710</v>
      </c>
      <c r="D36" s="12" t="s">
        <v>44</v>
      </c>
      <c r="E36" s="50">
        <v>54740</v>
      </c>
      <c r="F36" s="50"/>
      <c r="G36" s="50"/>
      <c r="H36" s="50"/>
      <c r="I36" s="50"/>
      <c r="J36" s="50"/>
      <c r="K36" s="51"/>
      <c r="L36" s="28"/>
      <c r="M36" s="15"/>
    </row>
    <row r="37" spans="1:13" ht="20.25" customHeight="1">
      <c r="A37" s="6"/>
      <c r="B37" s="1"/>
      <c r="C37" s="39">
        <v>4300</v>
      </c>
      <c r="D37" s="40" t="s">
        <v>34</v>
      </c>
      <c r="E37" s="50"/>
      <c r="F37" s="50">
        <f>G37</f>
        <v>54740</v>
      </c>
      <c r="G37" s="50">
        <v>54740</v>
      </c>
      <c r="H37" s="50"/>
      <c r="I37" s="50"/>
      <c r="J37" s="50"/>
      <c r="K37" s="51"/>
      <c r="L37" s="28"/>
      <c r="M37" s="15"/>
    </row>
    <row r="38" spans="1:13" ht="19.5" customHeight="1">
      <c r="A38" s="45">
        <v>852</v>
      </c>
      <c r="B38" s="35">
        <v>85201</v>
      </c>
      <c r="C38" s="34"/>
      <c r="D38" s="37" t="s">
        <v>32</v>
      </c>
      <c r="E38" s="49">
        <f>E39</f>
        <v>1865798.98</v>
      </c>
      <c r="F38" s="49">
        <f aca="true" t="shared" si="8" ref="F38:K38">SUM(F40:F50)</f>
        <v>1865798.9799999997</v>
      </c>
      <c r="G38" s="49">
        <f t="shared" si="8"/>
        <v>1865798.9799999997</v>
      </c>
      <c r="H38" s="49">
        <f t="shared" si="8"/>
        <v>1021712.38</v>
      </c>
      <c r="I38" s="49">
        <f t="shared" si="8"/>
        <v>22850.68</v>
      </c>
      <c r="J38" s="49">
        <f t="shared" si="8"/>
        <v>0</v>
      </c>
      <c r="K38" s="52">
        <f t="shared" si="8"/>
        <v>0</v>
      </c>
      <c r="L38" s="25"/>
      <c r="M38" s="15"/>
    </row>
    <row r="39" spans="1:13" ht="31.5" customHeight="1">
      <c r="A39" s="6"/>
      <c r="B39" s="39"/>
      <c r="C39" s="39">
        <v>2320</v>
      </c>
      <c r="D39" s="12" t="s">
        <v>36</v>
      </c>
      <c r="E39" s="50">
        <v>1865798.98</v>
      </c>
      <c r="F39" s="50"/>
      <c r="G39" s="50"/>
      <c r="H39" s="50"/>
      <c r="I39" s="50"/>
      <c r="J39" s="50"/>
      <c r="K39" s="51"/>
      <c r="L39" s="28"/>
      <c r="M39" s="15"/>
    </row>
    <row r="40" spans="1:13" ht="21.75" customHeight="1">
      <c r="A40" s="6"/>
      <c r="B40" s="39"/>
      <c r="C40" s="39">
        <v>3110</v>
      </c>
      <c r="D40" s="12" t="s">
        <v>5</v>
      </c>
      <c r="E40" s="50"/>
      <c r="F40" s="50">
        <v>45400</v>
      </c>
      <c r="G40" s="50">
        <f>F40</f>
        <v>45400</v>
      </c>
      <c r="H40" s="50"/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4010</v>
      </c>
      <c r="D41" s="12" t="s">
        <v>23</v>
      </c>
      <c r="E41" s="50"/>
      <c r="F41" s="50">
        <v>1021712.38</v>
      </c>
      <c r="G41" s="50">
        <f>F41</f>
        <v>1021712.38</v>
      </c>
      <c r="H41" s="50">
        <f>G41</f>
        <v>1021712.38</v>
      </c>
      <c r="I41" s="50"/>
      <c r="J41" s="50"/>
      <c r="K41" s="51"/>
      <c r="L41" s="28"/>
      <c r="M41" s="15"/>
    </row>
    <row r="42" spans="1:13" ht="15" customHeight="1">
      <c r="A42" s="10"/>
      <c r="B42" s="38"/>
      <c r="C42" s="39">
        <v>4110</v>
      </c>
      <c r="D42" s="12" t="s">
        <v>24</v>
      </c>
      <c r="E42" s="50"/>
      <c r="F42" s="50">
        <v>22850.68</v>
      </c>
      <c r="G42" s="50">
        <f>F42</f>
        <v>22850.68</v>
      </c>
      <c r="H42" s="50"/>
      <c r="I42" s="50">
        <f>G42</f>
        <v>22850.68</v>
      </c>
      <c r="J42" s="50"/>
      <c r="K42" s="51"/>
      <c r="L42" s="28"/>
      <c r="M42" s="15"/>
    </row>
    <row r="43" spans="1:13" ht="15" customHeight="1">
      <c r="A43" s="10"/>
      <c r="B43" s="38"/>
      <c r="C43" s="39">
        <v>4210</v>
      </c>
      <c r="D43" s="40" t="s">
        <v>28</v>
      </c>
      <c r="E43" s="50"/>
      <c r="F43" s="50">
        <v>239547.92</v>
      </c>
      <c r="G43" s="50">
        <f aca="true" t="shared" si="9" ref="G43:G50">F43</f>
        <v>239547.92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4220</v>
      </c>
      <c r="D44" s="40" t="s">
        <v>22</v>
      </c>
      <c r="E44" s="50"/>
      <c r="F44" s="50">
        <v>259000</v>
      </c>
      <c r="G44" s="50">
        <f t="shared" si="9"/>
        <v>259000</v>
      </c>
      <c r="H44" s="50"/>
      <c r="I44" s="50"/>
      <c r="J44" s="50"/>
      <c r="K44" s="51"/>
      <c r="L44" s="28"/>
      <c r="M44" s="15"/>
    </row>
    <row r="45" spans="1:13" ht="24.75" customHeight="1">
      <c r="A45" s="10"/>
      <c r="B45" s="38"/>
      <c r="C45" s="39">
        <v>4230</v>
      </c>
      <c r="D45" s="40" t="s">
        <v>52</v>
      </c>
      <c r="E45" s="50"/>
      <c r="F45" s="50">
        <v>15000</v>
      </c>
      <c r="G45" s="50">
        <f t="shared" si="9"/>
        <v>15000</v>
      </c>
      <c r="H45" s="50"/>
      <c r="I45" s="50"/>
      <c r="J45" s="50"/>
      <c r="K45" s="51"/>
      <c r="L45" s="28"/>
      <c r="M45" s="15"/>
    </row>
    <row r="46" spans="1:13" ht="15" customHeight="1">
      <c r="A46" s="10"/>
      <c r="B46" s="38"/>
      <c r="C46" s="39">
        <v>4260</v>
      </c>
      <c r="D46" s="40" t="s">
        <v>33</v>
      </c>
      <c r="E46" s="50"/>
      <c r="F46" s="50">
        <v>128000</v>
      </c>
      <c r="G46" s="50">
        <f t="shared" si="9"/>
        <v>128000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4300</v>
      </c>
      <c r="D47" s="40" t="s">
        <v>34</v>
      </c>
      <c r="E47" s="50"/>
      <c r="F47" s="50">
        <v>115000</v>
      </c>
      <c r="G47" s="50">
        <f t="shared" si="9"/>
        <v>115000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4410</v>
      </c>
      <c r="D48" s="40" t="s">
        <v>49</v>
      </c>
      <c r="E48" s="50"/>
      <c r="F48" s="50">
        <v>2680</v>
      </c>
      <c r="G48" s="50">
        <f t="shared" si="9"/>
        <v>2680</v>
      </c>
      <c r="H48" s="50"/>
      <c r="I48" s="50"/>
      <c r="J48" s="50"/>
      <c r="K48" s="51"/>
      <c r="L48" s="28"/>
      <c r="M48" s="15"/>
    </row>
    <row r="49" spans="1:13" ht="24" customHeight="1">
      <c r="A49" s="10"/>
      <c r="B49" s="38"/>
      <c r="C49" s="39">
        <v>4520</v>
      </c>
      <c r="D49" s="74" t="s">
        <v>42</v>
      </c>
      <c r="E49" s="50"/>
      <c r="F49" s="50">
        <v>10608</v>
      </c>
      <c r="G49" s="50">
        <f t="shared" si="9"/>
        <v>10608</v>
      </c>
      <c r="H49" s="50"/>
      <c r="I49" s="50"/>
      <c r="J49" s="50"/>
      <c r="K49" s="51"/>
      <c r="L49" s="28"/>
      <c r="M49" s="15"/>
    </row>
    <row r="50" spans="1:13" ht="26.25" customHeight="1">
      <c r="A50" s="10"/>
      <c r="B50" s="38"/>
      <c r="C50" s="39">
        <v>4700</v>
      </c>
      <c r="D50" s="17" t="s">
        <v>51</v>
      </c>
      <c r="E50" s="50"/>
      <c r="F50" s="50">
        <v>6000</v>
      </c>
      <c r="G50" s="50">
        <f t="shared" si="9"/>
        <v>6000</v>
      </c>
      <c r="H50" s="50"/>
      <c r="I50" s="50"/>
      <c r="J50" s="50"/>
      <c r="K50" s="51"/>
      <c r="L50" s="28"/>
      <c r="M50" s="15"/>
    </row>
    <row r="51" spans="1:13" ht="21.75" customHeight="1">
      <c r="A51" s="47">
        <v>852</v>
      </c>
      <c r="B51" s="33">
        <v>85204</v>
      </c>
      <c r="C51" s="34"/>
      <c r="D51" s="18" t="s">
        <v>10</v>
      </c>
      <c r="E51" s="49">
        <f>E52+E53</f>
        <v>265014.78</v>
      </c>
      <c r="F51" s="49">
        <f aca="true" t="shared" si="10" ref="F51:K51">F54+F55+F56+F57+F58</f>
        <v>281601.78</v>
      </c>
      <c r="G51" s="49">
        <f t="shared" si="10"/>
        <v>281601.78</v>
      </c>
      <c r="H51" s="49">
        <f t="shared" si="10"/>
        <v>87600</v>
      </c>
      <c r="I51" s="49">
        <f t="shared" si="10"/>
        <v>17000.219999999998</v>
      </c>
      <c r="J51" s="49">
        <f t="shared" si="10"/>
        <v>16587</v>
      </c>
      <c r="K51" s="52">
        <f t="shared" si="10"/>
        <v>0</v>
      </c>
      <c r="L51" s="25"/>
      <c r="M51" s="14"/>
    </row>
    <row r="52" spans="1:13" ht="31.5" customHeight="1">
      <c r="A52" s="10"/>
      <c r="B52" s="2"/>
      <c r="C52" s="39">
        <v>2310</v>
      </c>
      <c r="D52" s="12" t="s">
        <v>37</v>
      </c>
      <c r="E52" s="50">
        <v>91490.86</v>
      </c>
      <c r="F52" s="50">
        <v>0</v>
      </c>
      <c r="G52" s="50"/>
      <c r="H52" s="50"/>
      <c r="I52" s="50"/>
      <c r="J52" s="50"/>
      <c r="K52" s="51"/>
      <c r="L52" s="28"/>
      <c r="M52" s="15"/>
    </row>
    <row r="53" spans="1:13" ht="31.5" customHeight="1">
      <c r="A53" s="10"/>
      <c r="B53" s="2"/>
      <c r="C53" s="39">
        <v>2320</v>
      </c>
      <c r="D53" s="12" t="s">
        <v>36</v>
      </c>
      <c r="E53" s="50">
        <v>173523.92</v>
      </c>
      <c r="F53" s="50">
        <v>0</v>
      </c>
      <c r="G53" s="50">
        <f aca="true" t="shared" si="11" ref="G53:G58">F53</f>
        <v>0</v>
      </c>
      <c r="H53" s="50"/>
      <c r="I53" s="50"/>
      <c r="J53" s="50"/>
      <c r="K53" s="51"/>
      <c r="L53" s="28"/>
      <c r="M53" s="15"/>
    </row>
    <row r="54" spans="1:13" ht="33.75" customHeight="1">
      <c r="A54" s="10"/>
      <c r="B54" s="2"/>
      <c r="C54" s="39">
        <v>2320</v>
      </c>
      <c r="D54" s="12" t="s">
        <v>39</v>
      </c>
      <c r="E54" s="50"/>
      <c r="F54" s="50">
        <v>16587</v>
      </c>
      <c r="G54" s="50">
        <f t="shared" si="11"/>
        <v>16587</v>
      </c>
      <c r="H54" s="50"/>
      <c r="I54" s="50"/>
      <c r="J54" s="50">
        <f>G54</f>
        <v>16587</v>
      </c>
      <c r="K54" s="51"/>
      <c r="L54" s="28"/>
      <c r="M54" s="15"/>
    </row>
    <row r="55" spans="1:13" ht="15" customHeight="1">
      <c r="A55" s="48"/>
      <c r="B55" s="3"/>
      <c r="C55" s="39">
        <v>3110</v>
      </c>
      <c r="D55" s="40" t="s">
        <v>5</v>
      </c>
      <c r="E55" s="50"/>
      <c r="F55" s="50">
        <v>160414.56</v>
      </c>
      <c r="G55" s="50">
        <f t="shared" si="11"/>
        <v>160414.56</v>
      </c>
      <c r="H55" s="50"/>
      <c r="I55" s="50"/>
      <c r="J55" s="50"/>
      <c r="K55" s="51"/>
      <c r="L55" s="26"/>
      <c r="M55" s="15"/>
    </row>
    <row r="56" spans="1:13" ht="15" customHeight="1">
      <c r="A56" s="48"/>
      <c r="B56" s="3"/>
      <c r="C56" s="39">
        <v>4110</v>
      </c>
      <c r="D56" s="12" t="s">
        <v>24</v>
      </c>
      <c r="E56" s="50"/>
      <c r="F56" s="50">
        <v>15294.96</v>
      </c>
      <c r="G56" s="50">
        <f t="shared" si="11"/>
        <v>15294.96</v>
      </c>
      <c r="H56" s="50"/>
      <c r="I56" s="50">
        <f>G56</f>
        <v>15294.96</v>
      </c>
      <c r="J56" s="50"/>
      <c r="K56" s="51"/>
      <c r="L56" s="26"/>
      <c r="M56" s="15"/>
    </row>
    <row r="57" spans="1:13" ht="15" customHeight="1">
      <c r="A57" s="48"/>
      <c r="B57" s="3"/>
      <c r="C57" s="39">
        <v>4120</v>
      </c>
      <c r="D57" s="12" t="s">
        <v>48</v>
      </c>
      <c r="E57" s="50"/>
      <c r="F57" s="50">
        <v>1705.26</v>
      </c>
      <c r="G57" s="50">
        <f t="shared" si="11"/>
        <v>1705.26</v>
      </c>
      <c r="H57" s="50"/>
      <c r="I57" s="50">
        <f>G57</f>
        <v>1705.26</v>
      </c>
      <c r="J57" s="50"/>
      <c r="K57" s="51"/>
      <c r="L57" s="26"/>
      <c r="M57" s="15"/>
    </row>
    <row r="58" spans="1:13" ht="15" customHeight="1">
      <c r="A58" s="48"/>
      <c r="B58" s="3"/>
      <c r="C58" s="39">
        <v>4170</v>
      </c>
      <c r="D58" s="13" t="s">
        <v>16</v>
      </c>
      <c r="E58" s="50"/>
      <c r="F58" s="50">
        <v>87600</v>
      </c>
      <c r="G58" s="50">
        <f t="shared" si="11"/>
        <v>87600</v>
      </c>
      <c r="H58" s="50">
        <f>G58</f>
        <v>87600</v>
      </c>
      <c r="I58" s="50"/>
      <c r="J58" s="50"/>
      <c r="K58" s="51"/>
      <c r="L58" s="26"/>
      <c r="M58" s="15"/>
    </row>
    <row r="59" spans="1:13" ht="21.75" customHeight="1">
      <c r="A59" s="47">
        <v>853</v>
      </c>
      <c r="B59" s="33">
        <v>85311</v>
      </c>
      <c r="C59" s="34"/>
      <c r="D59" s="18" t="s">
        <v>0</v>
      </c>
      <c r="E59" s="49">
        <f>E60</f>
        <v>0</v>
      </c>
      <c r="F59" s="49">
        <f aca="true" t="shared" si="12" ref="F59:K59">F60</f>
        <v>68538</v>
      </c>
      <c r="G59" s="49">
        <f t="shared" si="12"/>
        <v>68538</v>
      </c>
      <c r="H59" s="49">
        <f t="shared" si="12"/>
        <v>0</v>
      </c>
      <c r="I59" s="49">
        <f t="shared" si="12"/>
        <v>0</v>
      </c>
      <c r="J59" s="49">
        <f t="shared" si="12"/>
        <v>68538</v>
      </c>
      <c r="K59" s="52">
        <f t="shared" si="12"/>
        <v>0</v>
      </c>
      <c r="L59" s="25"/>
      <c r="M59" s="15"/>
    </row>
    <row r="60" spans="1:13" ht="27" customHeight="1">
      <c r="A60" s="48"/>
      <c r="B60" s="3"/>
      <c r="C60" s="9">
        <v>2710</v>
      </c>
      <c r="D60" s="12" t="s">
        <v>53</v>
      </c>
      <c r="E60" s="50"/>
      <c r="F60" s="50">
        <v>68538</v>
      </c>
      <c r="G60" s="50">
        <f>F60</f>
        <v>68538</v>
      </c>
      <c r="H60" s="50"/>
      <c r="I60" s="50"/>
      <c r="J60" s="50">
        <f>G60</f>
        <v>68538</v>
      </c>
      <c r="K60" s="51"/>
      <c r="L60" s="26"/>
      <c r="M60" s="15"/>
    </row>
    <row r="61" spans="1:13" ht="25.5" customHeight="1">
      <c r="A61" s="47">
        <v>921</v>
      </c>
      <c r="B61" s="33">
        <v>92116</v>
      </c>
      <c r="C61" s="34"/>
      <c r="D61" s="18" t="s">
        <v>12</v>
      </c>
      <c r="E61" s="49">
        <v>0</v>
      </c>
      <c r="F61" s="49">
        <f aca="true" t="shared" si="13" ref="F61:K63">F62</f>
        <v>40000</v>
      </c>
      <c r="G61" s="49">
        <f t="shared" si="13"/>
        <v>40000</v>
      </c>
      <c r="H61" s="49">
        <f t="shared" si="13"/>
        <v>0</v>
      </c>
      <c r="I61" s="49">
        <f t="shared" si="13"/>
        <v>0</v>
      </c>
      <c r="J61" s="49">
        <f t="shared" si="13"/>
        <v>40000</v>
      </c>
      <c r="K61" s="52">
        <f t="shared" si="13"/>
        <v>0</v>
      </c>
      <c r="L61" s="26"/>
      <c r="M61" s="15"/>
    </row>
    <row r="62" spans="1:13" ht="36" customHeight="1">
      <c r="A62" s="10"/>
      <c r="B62" s="2"/>
      <c r="C62" s="39">
        <v>2310</v>
      </c>
      <c r="D62" s="12" t="s">
        <v>38</v>
      </c>
      <c r="E62" s="50"/>
      <c r="F62" s="50">
        <v>40000</v>
      </c>
      <c r="G62" s="50">
        <f>F62</f>
        <v>40000</v>
      </c>
      <c r="H62" s="50"/>
      <c r="I62" s="50"/>
      <c r="J62" s="50">
        <f>G62</f>
        <v>40000</v>
      </c>
      <c r="K62" s="51"/>
      <c r="L62" s="26"/>
      <c r="M62" s="15"/>
    </row>
    <row r="63" spans="1:13" ht="21.75" customHeight="1">
      <c r="A63" s="47">
        <v>921</v>
      </c>
      <c r="B63" s="33">
        <v>92195</v>
      </c>
      <c r="C63" s="34"/>
      <c r="D63" s="18" t="s">
        <v>12</v>
      </c>
      <c r="E63" s="49">
        <v>0</v>
      </c>
      <c r="F63" s="49">
        <f t="shared" si="13"/>
        <v>4000</v>
      </c>
      <c r="G63" s="49">
        <f t="shared" si="13"/>
        <v>4000</v>
      </c>
      <c r="H63" s="49">
        <f t="shared" si="13"/>
        <v>0</v>
      </c>
      <c r="I63" s="49">
        <f t="shared" si="13"/>
        <v>0</v>
      </c>
      <c r="J63" s="49">
        <f t="shared" si="13"/>
        <v>4000</v>
      </c>
      <c r="K63" s="52">
        <f t="shared" si="13"/>
        <v>0</v>
      </c>
      <c r="L63" s="25"/>
      <c r="M63" s="15"/>
    </row>
    <row r="64" spans="1:13" ht="36" customHeight="1">
      <c r="A64" s="10"/>
      <c r="B64" s="2"/>
      <c r="C64" s="39">
        <v>2710</v>
      </c>
      <c r="D64" s="12" t="s">
        <v>53</v>
      </c>
      <c r="E64" s="50"/>
      <c r="F64" s="50">
        <v>4000</v>
      </c>
      <c r="G64" s="50">
        <f>F64</f>
        <v>4000</v>
      </c>
      <c r="H64" s="50"/>
      <c r="I64" s="50"/>
      <c r="J64" s="50">
        <f>G64</f>
        <v>4000</v>
      </c>
      <c r="K64" s="51"/>
      <c r="L64" s="28"/>
      <c r="M64" s="15"/>
    </row>
    <row r="65" spans="1:13" ht="21" customHeight="1" thickBot="1">
      <c r="A65" s="63"/>
      <c r="B65" s="64"/>
      <c r="C65" s="65"/>
      <c r="D65" s="66" t="s">
        <v>15</v>
      </c>
      <c r="E65" s="67">
        <f>E8</f>
        <v>4166557.09</v>
      </c>
      <c r="F65" s="67">
        <f aca="true" t="shared" si="14" ref="F65:K65">F8</f>
        <v>4908492.32</v>
      </c>
      <c r="G65" s="67">
        <f t="shared" si="14"/>
        <v>2481259.42</v>
      </c>
      <c r="H65" s="67">
        <f t="shared" si="14"/>
        <v>1235935.07</v>
      </c>
      <c r="I65" s="67">
        <f t="shared" si="14"/>
        <v>59537.21000000001</v>
      </c>
      <c r="J65" s="67">
        <f t="shared" si="14"/>
        <v>136612.33000000002</v>
      </c>
      <c r="K65" s="68">
        <f t="shared" si="14"/>
        <v>2427232.9</v>
      </c>
      <c r="L65" s="25"/>
      <c r="M65" s="25"/>
    </row>
    <row r="66" spans="12:13" ht="10.5" customHeight="1" hidden="1">
      <c r="L66" s="15"/>
      <c r="M66" s="15"/>
    </row>
    <row r="67" spans="1:13" ht="15" customHeight="1">
      <c r="A67" s="95" t="s">
        <v>27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29"/>
      <c r="M67" s="15"/>
    </row>
    <row r="68" spans="1:13" ht="15" customHeight="1">
      <c r="A68" s="7"/>
      <c r="B68" s="7"/>
      <c r="C68" s="7"/>
      <c r="D68" s="7" t="s">
        <v>1</v>
      </c>
      <c r="E68" s="7"/>
      <c r="F68" s="7"/>
      <c r="G68" s="7"/>
      <c r="H68" s="7"/>
      <c r="I68" s="11"/>
      <c r="J68" s="11"/>
      <c r="K68" s="11"/>
      <c r="L68" s="30"/>
      <c r="M68" s="15"/>
    </row>
    <row r="69" spans="1:13" ht="7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30"/>
      <c r="M69" s="15"/>
    </row>
    <row r="70" spans="1:12" ht="14.25" customHeight="1">
      <c r="A70" s="7"/>
      <c r="B70" s="7"/>
      <c r="C70" s="7"/>
      <c r="D70" s="7"/>
      <c r="E70" s="7"/>
      <c r="F70" s="7"/>
      <c r="G70" s="7"/>
      <c r="H70" s="7"/>
      <c r="I70" s="96"/>
      <c r="J70" s="96"/>
      <c r="K70" s="7"/>
      <c r="L70" s="7"/>
    </row>
    <row r="71" spans="1:12" ht="11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8" customHeigh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21"/>
    </row>
    <row r="76" spans="1:12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 customHeight="1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4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22"/>
    </row>
    <row r="84" spans="1:12" ht="54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22"/>
    </row>
    <row r="85" spans="1:12" ht="18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.75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47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23"/>
    </row>
    <row r="89" spans="1:12" ht="26.2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22"/>
    </row>
    <row r="90" spans="1:12" ht="16.5" customHeight="1">
      <c r="A90" s="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22"/>
    </row>
    <row r="92" spans="1:12" ht="37.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22"/>
    </row>
    <row r="93" spans="1:12" ht="27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22"/>
    </row>
    <row r="94" spans="1:12" ht="27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22"/>
    </row>
    <row r="95" spans="1:12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21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9.25" customHeight="1">
      <c r="A100" s="7"/>
      <c r="B100" s="7"/>
      <c r="C100" s="7"/>
      <c r="D100" s="85"/>
      <c r="E100" s="85"/>
      <c r="F100" s="85"/>
      <c r="G100" s="85"/>
      <c r="H100" s="85"/>
      <c r="I100" s="85"/>
      <c r="J100" s="85"/>
      <c r="K100" s="85"/>
      <c r="L100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5:K75"/>
    <mergeCell ref="A84:K84"/>
    <mergeCell ref="A83:K83"/>
    <mergeCell ref="D4:D6"/>
    <mergeCell ref="E4:E6"/>
    <mergeCell ref="K5:K6"/>
    <mergeCell ref="A67:K67"/>
    <mergeCell ref="I70:J70"/>
    <mergeCell ref="D100:K100"/>
    <mergeCell ref="A95:K95"/>
    <mergeCell ref="A91:K91"/>
    <mergeCell ref="A88:K88"/>
    <mergeCell ref="A89:K89"/>
    <mergeCell ref="A93:K93"/>
    <mergeCell ref="A94:K94"/>
    <mergeCell ref="A92:K92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2016-04-29T07:21:55Z</cp:lastPrinted>
  <dcterms:created xsi:type="dcterms:W3CDTF">2002-03-22T09:59:04Z</dcterms:created>
  <dcterms:modified xsi:type="dcterms:W3CDTF">2016-04-29T07:22:05Z</dcterms:modified>
  <cp:category/>
  <cp:version/>
  <cp:contentType/>
  <cp:contentStatus/>
</cp:coreProperties>
</file>