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970" tabRatio="599" firstSheet="1" activeTab="1"/>
  </bookViews>
  <sheets>
    <sheet name="Z 1.1a" sheetId="1" r:id="rId1"/>
    <sheet name="z 1.9" sheetId="2" r:id="rId2"/>
  </sheets>
  <definedNames>
    <definedName name="_xlnm.Print_Area" localSheetId="1">'z 1.9'!$A$1:$K$26</definedName>
  </definedNames>
  <calcPr fullCalcOnLoad="1"/>
</workbook>
</file>

<file path=xl/sharedStrings.xml><?xml version="1.0" encoding="utf-8"?>
<sst xmlns="http://schemas.openxmlformats.org/spreadsheetml/2006/main" count="76" uniqueCount="69">
  <si>
    <t>Wykonanie              za  2010 rok</t>
  </si>
  <si>
    <t>Starosta Olecki</t>
  </si>
  <si>
    <t xml:space="preserve">    3. Dotacje celowe na zadania w ramach umów i porozumień z jst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</si>
  <si>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</si>
  <si>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</si>
  <si>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Dział</t>
  </si>
  <si>
    <t>Rozdział</t>
  </si>
  <si>
    <t>L.p.</t>
  </si>
  <si>
    <t xml:space="preserve">    2. Dotacje celowe na zadania z zakresu administracji rządowej wykonywane  przez powiat   § 2120 </t>
  </si>
  <si>
    <t xml:space="preserve">    1. Ze sprzedaży i zbycia praw majątkowych</t>
  </si>
  <si>
    <t xml:space="preserve">    2. Z najmu i dzierżawy</t>
  </si>
  <si>
    <t>VII. Dotacje rozwojowe</t>
  </si>
  <si>
    <t>Załącznik Nr 1.9</t>
  </si>
  <si>
    <t>Dotacje przedmiotowe</t>
  </si>
  <si>
    <t>Plan</t>
  </si>
  <si>
    <t>Dotacje podmiotowe</t>
  </si>
  <si>
    <t>Dotacje celowe</t>
  </si>
  <si>
    <t>Dotacje dla podmiotów niezalicznych do sektora finansów publicznych</t>
  </si>
  <si>
    <t>Nazwa zadania</t>
  </si>
  <si>
    <t>WYSZCZEGÓLNIENIE</t>
  </si>
  <si>
    <t>§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</si>
  <si>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</si>
  <si>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</si>
  <si>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</si>
  <si>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</si>
  <si>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</si>
  <si>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</si>
  <si>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</si>
  <si>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</si>
  <si>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</si>
  <si>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</si>
  <si>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</si>
  <si>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OGÓŁEM KWOTA DOTACJI</t>
  </si>
  <si>
    <t>B. Ogółem subwencje i dotacje (V+VI+VII)</t>
  </si>
  <si>
    <t>Plan roczny  2010       (po zmianach)</t>
  </si>
  <si>
    <t>REALIZACJA  PLANU  DOCHODÓW  BUDŻETU  POWIATU  ZA   2010 ROK</t>
  </si>
  <si>
    <t>Andrzej Stanisław Kisiel</t>
  </si>
  <si>
    <t>Niepubliczna Szkoła Podstawowa przy Centrum Edukacji Specjalnej</t>
  </si>
  <si>
    <t>Niepubliczne Gimnazjum przy Centrum Edukacji Specjalnej</t>
  </si>
  <si>
    <t>Dotacje dla podmiotów należących do sektora finansów publicznych</t>
  </si>
  <si>
    <t>1.</t>
  </si>
  <si>
    <t>2.</t>
  </si>
  <si>
    <t>Zadania publiczne powiatu w zakresie upowszechniania turystyki</t>
  </si>
  <si>
    <t>Zadania publiczne powiatu w zakresie działalności na rzecz organizacji pozarządowych oraz podmiotów wymienionych w art.. 3 ust. 3 ustawy</t>
  </si>
  <si>
    <t>Niepubliczny Oddział Przedszkolny przy Szkole Podstawowej Centrum Edukacji Specjalnej</t>
  </si>
  <si>
    <t>Niepubliczne licea ogólnokształcące i uzupełniające przy STO, ZDZ i Centrum Edukacji i Rozwoju Zawodowego</t>
  </si>
  <si>
    <t>Niepubliczne szkoły policealne przy ZDZ i Centrum Edukacji i Rozwoju Zawodowego</t>
  </si>
  <si>
    <t>Niepubliczna Szkoła Przysposabiająca do Pracy przy Centrum Edukacji Specjalnej</t>
  </si>
  <si>
    <t>Niepubliczna Poradnia Psychologiczno - Pedagogiczna przy Centrum Edukacji Specjalnej</t>
  </si>
  <si>
    <t>Zadania publiczne powiatu - w zakresie ekologii</t>
  </si>
  <si>
    <t>Zadania publiczne powiatu w zakresie kultury, sztuki, ochrony dóbr kultury i tradycji</t>
  </si>
  <si>
    <t>Zadania publiczne powiatu - umasowienie sportu wśród dzieci, młodzieży i dorosłych na imprezach ogólnopolskich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</si>
  <si>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</si>
  <si>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</si>
  <si>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</si>
  <si>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</si>
  <si>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</si>
  <si>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</si>
  <si>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</si>
  <si>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</si>
  <si>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</si>
  <si>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14.</t>
  </si>
  <si>
    <t>Ogółem dotacje dla podmiotów należących do sektora finansów publicznych</t>
  </si>
  <si>
    <t>Ogółem dotacje dla podmiotów niezalicznych do sektora finansów publicznych</t>
  </si>
  <si>
    <t>Wykonanie dotacji udzielonych z budżetu jednostki samorządu terytorialnego, realizowanych przez podmioty należące i nienależące do sektora finansów publicznych za  2015 rok</t>
  </si>
  <si>
    <t>Wykonanie         za  2015 rok</t>
  </si>
  <si>
    <t>Remont odcinka drogi powiatowej Nr 1802N we wsi Szarejki w km od 3+034 do km 3+194, długości 160 mb - Gmina Kowale Oleckie</t>
  </si>
  <si>
    <t>11.</t>
  </si>
  <si>
    <t>12.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</si>
</sst>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10" fontId="0" fillId="0" borderId="0" xfId="54" applyNumberFormat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wrapText="1"/>
    </xf>
    <xf numFmtId="10" fontId="3" fillId="34" borderId="15" xfId="54" applyNumberFormat="1" applyFont="1" applyFill="1" applyBorder="1" applyAlignment="1">
      <alignment horizontal="center" vertical="center"/>
    </xf>
    <xf numFmtId="0" fontId="0" fillId="0" borderId="12" xfId="42" applyNumberFormat="1" applyBorder="1" applyAlignment="1">
      <alignment horizontal="center"/>
    </xf>
    <xf numFmtId="10" fontId="3" fillId="0" borderId="12" xfId="54" applyNumberFormat="1" applyFont="1" applyBorder="1" applyAlignment="1">
      <alignment horizontal="right"/>
    </xf>
    <xf numFmtId="10" fontId="0" fillId="0" borderId="12" xfId="54" applyNumberFormat="1" applyFont="1" applyBorder="1" applyAlignment="1">
      <alignment horizontal="right"/>
    </xf>
    <xf numFmtId="0" fontId="3" fillId="33" borderId="11" xfId="0" applyFont="1" applyFill="1" applyBorder="1" applyAlignment="1">
      <alignment/>
    </xf>
    <xf numFmtId="10" fontId="3" fillId="33" borderId="12" xfId="54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6" xfId="0" applyFont="1" applyFill="1" applyBorder="1" applyAlignment="1">
      <alignment horizontal="center"/>
    </xf>
    <xf numFmtId="10" fontId="3" fillId="34" borderId="17" xfId="54" applyNumberFormat="1" applyFont="1" applyFill="1" applyBorder="1" applyAlignment="1">
      <alignment horizontal="right"/>
    </xf>
    <xf numFmtId="3" fontId="3" fillId="34" borderId="18" xfId="0" applyNumberFormat="1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10" fontId="3" fillId="0" borderId="21" xfId="54" applyNumberFormat="1" applyFont="1" applyBorder="1" applyAlignment="1">
      <alignment wrapText="1"/>
    </xf>
    <xf numFmtId="10" fontId="3" fillId="33" borderId="12" xfId="54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10" fontId="7" fillId="0" borderId="0" xfId="54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3" fillId="35" borderId="11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10" fontId="3" fillId="35" borderId="12" xfId="54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right" vertical="center"/>
    </xf>
    <xf numFmtId="4" fontId="8" fillId="36" borderId="12" xfId="0" applyNumberFormat="1" applyFont="1" applyFill="1" applyBorder="1" applyAlignment="1">
      <alignment horizontal="right" vertical="center"/>
    </xf>
    <xf numFmtId="4" fontId="8" fillId="33" borderId="18" xfId="0" applyNumberFormat="1" applyFont="1" applyFill="1" applyBorder="1" applyAlignment="1">
      <alignment horizontal="right" vertical="center"/>
    </xf>
    <xf numFmtId="4" fontId="8" fillId="33" borderId="17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0" fontId="3" fillId="0" borderId="12" xfId="54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25" customWidth="1"/>
  </cols>
  <sheetData>
    <row r="1" ht="12" customHeight="1"/>
    <row r="2" ht="14.25" customHeight="1">
      <c r="C2" t="s">
        <v>21</v>
      </c>
    </row>
    <row r="3" spans="1:4" ht="69.75" customHeight="1" thickBot="1">
      <c r="A3" s="65" t="s">
        <v>35</v>
      </c>
      <c r="B3" s="65"/>
      <c r="C3" s="65"/>
      <c r="D3" s="65"/>
    </row>
    <row r="4" spans="1:4" ht="42.75" customHeight="1">
      <c r="A4" s="26" t="s">
        <v>19</v>
      </c>
      <c r="B4" s="27" t="s">
        <v>34</v>
      </c>
      <c r="C4" s="27" t="s">
        <v>0</v>
      </c>
      <c r="D4" s="28" t="s">
        <v>22</v>
      </c>
    </row>
    <row r="5" spans="1:4" ht="12.75">
      <c r="A5" s="3">
        <v>1</v>
      </c>
      <c r="B5" s="1">
        <v>2</v>
      </c>
      <c r="C5" s="1">
        <v>3</v>
      </c>
      <c r="D5" s="29">
        <v>4</v>
      </c>
    </row>
    <row r="6" spans="1:4" ht="12.75">
      <c r="A6" s="66" t="s">
        <v>23</v>
      </c>
      <c r="B6" s="67" t="e">
        <f>#REF!</f>
        <v>#REF!</v>
      </c>
      <c r="C6" s="68" t="e">
        <f>#REF!</f>
        <v>#REF!</v>
      </c>
      <c r="D6" s="69" t="e">
        <f>C6/B6</f>
        <v>#REF!</v>
      </c>
    </row>
    <row r="7" spans="1:4" ht="12.75">
      <c r="A7" s="66"/>
      <c r="B7" s="67"/>
      <c r="C7" s="68"/>
      <c r="D7" s="69"/>
    </row>
    <row r="8" spans="1:4" ht="16.5" customHeight="1">
      <c r="A8" s="9" t="s">
        <v>24</v>
      </c>
      <c r="B8" s="15" t="e">
        <f>B9+B10</f>
        <v>#REF!</v>
      </c>
      <c r="C8" s="20" t="e">
        <f>C9+C10</f>
        <v>#REF!</v>
      </c>
      <c r="D8" s="30" t="e">
        <f aca="true" t="shared" si="0" ref="D8:D23">C8/B8</f>
        <v>#REF!</v>
      </c>
    </row>
    <row r="9" spans="1:4" ht="16.5" customHeight="1">
      <c r="A9" s="6" t="s">
        <v>9</v>
      </c>
      <c r="B9" s="13" t="e">
        <f>#REF!+#REF!</f>
        <v>#REF!</v>
      </c>
      <c r="C9" s="19" t="e">
        <f>#REF!+#REF!</f>
        <v>#REF!</v>
      </c>
      <c r="D9" s="31" t="e">
        <f t="shared" si="0"/>
        <v>#REF!</v>
      </c>
    </row>
    <row r="10" spans="1:4" ht="20.25" customHeight="1">
      <c r="A10" s="6" t="s">
        <v>10</v>
      </c>
      <c r="B10" s="13" t="e">
        <f>#REF!+#REF!+#REF!+#REF!</f>
        <v>#REF!</v>
      </c>
      <c r="C10" s="19" t="e">
        <f>#REF!+#REF!+#REF!+#REF!</f>
        <v>#REF!</v>
      </c>
      <c r="D10" s="31" t="e">
        <f t="shared" si="0"/>
        <v>#REF!</v>
      </c>
    </row>
    <row r="11" spans="1:4" ht="24.75" customHeight="1">
      <c r="A11" s="40" t="s">
        <v>25</v>
      </c>
      <c r="B11" s="41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42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43" t="e">
        <f>C11/B11</f>
        <v>#REF!</v>
      </c>
    </row>
    <row r="12" spans="1:4" ht="16.5" customHeight="1">
      <c r="A12" s="9" t="s">
        <v>26</v>
      </c>
      <c r="B12" s="15" t="e">
        <f>#REF!+#REF!+#REF!+#REF!+#REF!+#REF!+#REF!+#REF!+#REF!+#REF!+#REF!+#REF!+#REF!+#REF!+#REF!+#REF!+#REF!+#REF!+#REF!+#REF!+#REF!+#REF!+#REF!</f>
        <v>#REF!</v>
      </c>
      <c r="C12" s="20" t="e">
        <f>#REF!+#REF!+#REF!+#REF!+#REF!+#REF!+#REF!+#REF!+#REF!+#REF!+#REF!+#REF!+#REF!+#REF!+#REF!+#REF!+#REF!+#REF!+#REF!+#REF!+#REF!+#REF!+#REF!</f>
        <v>#REF!</v>
      </c>
      <c r="D12" s="30" t="e">
        <f>C12/B12</f>
        <v>#REF!</v>
      </c>
    </row>
    <row r="13" spans="1:4" ht="16.5" customHeight="1">
      <c r="A13" s="32" t="s">
        <v>27</v>
      </c>
      <c r="B13" s="14" t="e">
        <f>B6+B8+B11+B12</f>
        <v>#REF!</v>
      </c>
      <c r="C13" s="23" t="e">
        <f>C6+C8+C11+C12</f>
        <v>#REF!</v>
      </c>
      <c r="D13" s="33" t="e">
        <f t="shared" si="0"/>
        <v>#REF!</v>
      </c>
    </row>
    <row r="14" spans="1:4" ht="16.5" customHeight="1">
      <c r="A14" s="9" t="s">
        <v>28</v>
      </c>
      <c r="B14" s="15" t="e">
        <f>#REF!</f>
        <v>#REF!</v>
      </c>
      <c r="C14" s="20" t="e">
        <f>#REF!</f>
        <v>#REF!</v>
      </c>
      <c r="D14" s="31" t="e">
        <f t="shared" si="0"/>
        <v>#REF!</v>
      </c>
    </row>
    <row r="15" spans="1:4" ht="16.5" customHeight="1">
      <c r="A15" s="9" t="s">
        <v>29</v>
      </c>
      <c r="B15" s="15" t="e">
        <f>SUM(B16:B20)</f>
        <v>#REF!</v>
      </c>
      <c r="C15" s="20" t="e">
        <f>SUM(C16:C20)</f>
        <v>#REF!</v>
      </c>
      <c r="D15" s="31" t="e">
        <f>C15/B15</f>
        <v>#REF!</v>
      </c>
    </row>
    <row r="16" spans="1:4" ht="27" customHeight="1">
      <c r="A16" s="34" t="s">
        <v>30</v>
      </c>
      <c r="B16" s="13" t="e">
        <f>#REF!</f>
        <v>#REF!</v>
      </c>
      <c r="C16" s="19" t="e">
        <f>#REF!</f>
        <v>#REF!</v>
      </c>
      <c r="D16" s="31" t="e">
        <f t="shared" si="0"/>
        <v>#REF!</v>
      </c>
    </row>
    <row r="17" spans="1:4" ht="40.5" customHeight="1">
      <c r="A17" s="34" t="s">
        <v>4</v>
      </c>
      <c r="B17" s="13" t="e">
        <f>#REF!</f>
        <v>#REF!</v>
      </c>
      <c r="C17" s="19" t="e">
        <f>#REF!</f>
        <v>#REF!</v>
      </c>
      <c r="D17" s="31" t="e">
        <f>C17/B17</f>
        <v>#REF!</v>
      </c>
    </row>
    <row r="18" spans="1:4" ht="40.5" customHeight="1">
      <c r="A18" s="34" t="s">
        <v>8</v>
      </c>
      <c r="B18" s="13" t="e">
        <f>#REF!+#REF!</f>
        <v>#REF!</v>
      </c>
      <c r="C18" s="19" t="e">
        <f>#REF!+#REF!</f>
        <v>#REF!</v>
      </c>
      <c r="D18" s="31" t="e">
        <f>C18/B18</f>
        <v>#REF!</v>
      </c>
    </row>
    <row r="19" spans="1:4" ht="30.75" customHeight="1">
      <c r="A19" s="34" t="s">
        <v>2</v>
      </c>
      <c r="B19" s="13" t="e">
        <f>#REF!</f>
        <v>#REF!</v>
      </c>
      <c r="C19" s="19" t="e">
        <f>#REF!</f>
        <v>#REF!</v>
      </c>
      <c r="D19" s="31" t="e">
        <f t="shared" si="0"/>
        <v>#REF!</v>
      </c>
    </row>
    <row r="20" spans="1:4" ht="27" customHeight="1">
      <c r="A20" s="34" t="s">
        <v>3</v>
      </c>
      <c r="B20" s="13" t="e">
        <f>#REF!+#REF!+#REF!+#REF!+#REF!</f>
        <v>#REF!</v>
      </c>
      <c r="C20" s="19" t="e">
        <f>#REF!+#REF!+#REF!+#REF!+#REF!</f>
        <v>#REF!</v>
      </c>
      <c r="D20" s="31" t="e">
        <f t="shared" si="0"/>
        <v>#REF!</v>
      </c>
    </row>
    <row r="21" spans="1:4" ht="21.75" customHeight="1">
      <c r="A21" s="48" t="s">
        <v>11</v>
      </c>
      <c r="B21" s="49" t="e">
        <f>#REF!</f>
        <v>#REF!</v>
      </c>
      <c r="C21" s="50" t="e">
        <f>#REF!</f>
        <v>#REF!</v>
      </c>
      <c r="D21" s="51" t="e">
        <f t="shared" si="0"/>
        <v>#REF!</v>
      </c>
    </row>
    <row r="22" spans="1:4" ht="16.5" customHeight="1">
      <c r="A22" s="35" t="s">
        <v>33</v>
      </c>
      <c r="B22" s="16" t="e">
        <f>B14+B15+B21</f>
        <v>#REF!</v>
      </c>
      <c r="C22" s="22" t="e">
        <f>C14+C15+C21</f>
        <v>#REF!</v>
      </c>
      <c r="D22" s="44" t="e">
        <f>C22/B22</f>
        <v>#REF!</v>
      </c>
    </row>
    <row r="23" spans="1:4" ht="16.5" customHeight="1" thickBot="1">
      <c r="A23" s="36" t="s">
        <v>31</v>
      </c>
      <c r="B23" s="38" t="e">
        <f>B22+B13</f>
        <v>#REF!</v>
      </c>
      <c r="C23" s="39" t="e">
        <f>C22+C13</f>
        <v>#REF!</v>
      </c>
      <c r="D23" s="37" t="e">
        <f t="shared" si="0"/>
        <v>#REF!</v>
      </c>
    </row>
    <row r="24" ht="16.5" customHeight="1"/>
    <row r="25" spans="3:4" ht="16.5" customHeight="1">
      <c r="C25" s="64" t="s">
        <v>1</v>
      </c>
      <c r="D25" s="64"/>
    </row>
    <row r="26" spans="3:4" ht="16.5" customHeight="1">
      <c r="C26" s="12"/>
      <c r="D26" s="46"/>
    </row>
    <row r="27" spans="3:4" ht="16.5" customHeight="1">
      <c r="C27" s="64" t="s">
        <v>36</v>
      </c>
      <c r="D27" s="64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7">
      <selection activeCell="A25" sqref="A25"/>
    </sheetView>
  </sheetViews>
  <sheetFormatPr defaultColWidth="9.00390625" defaultRowHeight="12.75"/>
  <cols>
    <col min="1" max="1" width="3.375" style="0" customWidth="1"/>
    <col min="2" max="2" width="5.75390625" style="0" customWidth="1"/>
    <col min="3" max="3" width="7.375" style="0" customWidth="1"/>
    <col min="4" max="4" width="6.125" style="0" customWidth="1"/>
    <col min="5" max="5" width="47.25390625" style="0" customWidth="1"/>
    <col min="6" max="6" width="13.625" style="0" customWidth="1"/>
    <col min="7" max="7" width="14.25390625" style="0" customWidth="1"/>
    <col min="8" max="8" width="13.625" style="0" customWidth="1"/>
    <col min="9" max="9" width="14.625" style="0" customWidth="1"/>
    <col min="10" max="10" width="13.375" style="0" customWidth="1"/>
    <col min="11" max="11" width="14.125" style="0" customWidth="1"/>
    <col min="12" max="12" width="8.375" style="0" customWidth="1"/>
  </cols>
  <sheetData>
    <row r="1" spans="6:12" ht="13.5" customHeight="1">
      <c r="F1" s="11"/>
      <c r="G1" s="11"/>
      <c r="H1" s="11"/>
      <c r="I1" s="11"/>
      <c r="J1" s="24" t="s">
        <v>12</v>
      </c>
      <c r="K1" s="11"/>
      <c r="L1" s="11"/>
    </row>
    <row r="2" spans="1:12" ht="35.25" customHeight="1">
      <c r="A2" s="70" t="s">
        <v>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8"/>
    </row>
    <row r="3" spans="10:13" ht="11.25" customHeight="1" thickBot="1">
      <c r="J3" s="5"/>
      <c r="K3" s="5"/>
      <c r="L3" s="5"/>
      <c r="M3" s="2"/>
    </row>
    <row r="4" spans="1:11" ht="24" customHeight="1">
      <c r="A4" s="80" t="s">
        <v>7</v>
      </c>
      <c r="B4" s="82" t="s">
        <v>5</v>
      </c>
      <c r="C4" s="82" t="s">
        <v>6</v>
      </c>
      <c r="D4" s="82" t="s">
        <v>20</v>
      </c>
      <c r="E4" s="75" t="s">
        <v>18</v>
      </c>
      <c r="F4" s="75" t="s">
        <v>13</v>
      </c>
      <c r="G4" s="75"/>
      <c r="H4" s="75" t="s">
        <v>15</v>
      </c>
      <c r="I4" s="75"/>
      <c r="J4" s="75" t="s">
        <v>16</v>
      </c>
      <c r="K4" s="76"/>
    </row>
    <row r="5" spans="1:12" ht="25.5" customHeight="1">
      <c r="A5" s="81"/>
      <c r="B5" s="83"/>
      <c r="C5" s="83"/>
      <c r="D5" s="83"/>
      <c r="E5" s="79"/>
      <c r="F5" s="53" t="s">
        <v>14</v>
      </c>
      <c r="G5" s="53" t="s">
        <v>65</v>
      </c>
      <c r="H5" s="53" t="s">
        <v>14</v>
      </c>
      <c r="I5" s="53" t="s">
        <v>65</v>
      </c>
      <c r="J5" s="53" t="s">
        <v>14</v>
      </c>
      <c r="K5" s="57" t="s">
        <v>65</v>
      </c>
      <c r="L5" s="2"/>
    </row>
    <row r="6" spans="1:12" ht="10.5" customHeight="1">
      <c r="A6" s="10">
        <v>1</v>
      </c>
      <c r="B6" s="4">
        <v>2</v>
      </c>
      <c r="C6" s="4">
        <v>3</v>
      </c>
      <c r="D6" s="4">
        <v>4</v>
      </c>
      <c r="E6" s="4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21">
        <v>11</v>
      </c>
      <c r="L6" s="2"/>
    </row>
    <row r="7" spans="1:12" ht="20.25" customHeight="1">
      <c r="A7" s="72" t="s">
        <v>39</v>
      </c>
      <c r="B7" s="73"/>
      <c r="C7" s="73"/>
      <c r="D7" s="73"/>
      <c r="E7" s="73"/>
      <c r="F7" s="73"/>
      <c r="G7" s="73"/>
      <c r="H7" s="73"/>
      <c r="I7" s="73"/>
      <c r="J7" s="73"/>
      <c r="K7" s="74"/>
      <c r="L7" s="2"/>
    </row>
    <row r="8" spans="1:12" ht="20.25" customHeight="1">
      <c r="A8" s="77" t="s">
        <v>62</v>
      </c>
      <c r="B8" s="78"/>
      <c r="C8" s="78"/>
      <c r="D8" s="78"/>
      <c r="E8" s="78"/>
      <c r="F8" s="78"/>
      <c r="G8" s="78"/>
      <c r="H8" s="78"/>
      <c r="I8" s="78"/>
      <c r="J8" s="60">
        <f>J9</f>
        <v>50000</v>
      </c>
      <c r="K8" s="61">
        <f>K9</f>
        <v>48323.62</v>
      </c>
      <c r="L8" s="2"/>
    </row>
    <row r="9" spans="1:12" ht="36.75" customHeight="1">
      <c r="A9" s="56" t="s">
        <v>40</v>
      </c>
      <c r="B9" s="47">
        <v>600</v>
      </c>
      <c r="C9" s="47">
        <v>60014</v>
      </c>
      <c r="D9" s="47">
        <v>6300</v>
      </c>
      <c r="E9" s="59" t="s">
        <v>66</v>
      </c>
      <c r="F9" s="17"/>
      <c r="G9" s="17"/>
      <c r="H9" s="17"/>
      <c r="I9" s="17"/>
      <c r="J9" s="54">
        <v>50000</v>
      </c>
      <c r="K9" s="58">
        <v>48323.62</v>
      </c>
      <c r="L9" s="2"/>
    </row>
    <row r="10" spans="1:12" ht="23.25" customHeight="1">
      <c r="A10" s="72" t="s">
        <v>17</v>
      </c>
      <c r="B10" s="73"/>
      <c r="C10" s="73"/>
      <c r="D10" s="73"/>
      <c r="E10" s="73"/>
      <c r="F10" s="73"/>
      <c r="G10" s="73"/>
      <c r="H10" s="73"/>
      <c r="I10" s="73"/>
      <c r="J10" s="73"/>
      <c r="K10" s="74"/>
      <c r="L10" s="2"/>
    </row>
    <row r="11" spans="1:12" ht="23.25" customHeight="1">
      <c r="A11" s="77" t="s">
        <v>63</v>
      </c>
      <c r="B11" s="78"/>
      <c r="C11" s="78"/>
      <c r="D11" s="78"/>
      <c r="E11" s="78"/>
      <c r="F11" s="78"/>
      <c r="G11" s="78"/>
      <c r="H11" s="60">
        <f>SUM(H12:H25)</f>
        <v>3155315.43</v>
      </c>
      <c r="I11" s="60">
        <f>SUM(I12:I25)</f>
        <v>3120984.43</v>
      </c>
      <c r="J11" s="60">
        <f>SUM(J12:J25)</f>
        <v>33000</v>
      </c>
      <c r="K11" s="61">
        <f>SUM(K12:K25)</f>
        <v>32000</v>
      </c>
      <c r="L11" s="2"/>
    </row>
    <row r="12" spans="1:11" ht="23.25" customHeight="1">
      <c r="A12" s="56" t="s">
        <v>40</v>
      </c>
      <c r="B12" s="47">
        <v>630</v>
      </c>
      <c r="C12" s="47">
        <v>63003</v>
      </c>
      <c r="D12" s="47">
        <v>2360</v>
      </c>
      <c r="E12" s="52" t="s">
        <v>42</v>
      </c>
      <c r="F12" s="45"/>
      <c r="G12" s="45"/>
      <c r="H12" s="54"/>
      <c r="I12" s="54"/>
      <c r="J12" s="54">
        <v>4000</v>
      </c>
      <c r="K12" s="55">
        <v>3000</v>
      </c>
    </row>
    <row r="13" spans="1:11" ht="45" customHeight="1">
      <c r="A13" s="56" t="s">
        <v>41</v>
      </c>
      <c r="B13" s="47">
        <v>750</v>
      </c>
      <c r="C13" s="47">
        <v>75095</v>
      </c>
      <c r="D13" s="47">
        <v>2360</v>
      </c>
      <c r="E13" s="52" t="s">
        <v>43</v>
      </c>
      <c r="F13" s="45"/>
      <c r="G13" s="45"/>
      <c r="H13" s="54"/>
      <c r="I13" s="54"/>
      <c r="J13" s="54">
        <v>5000</v>
      </c>
      <c r="K13" s="55">
        <v>5000</v>
      </c>
    </row>
    <row r="14" spans="1:11" ht="23.25" customHeight="1">
      <c r="A14" s="56" t="s">
        <v>52</v>
      </c>
      <c r="B14" s="47">
        <v>801</v>
      </c>
      <c r="C14" s="47">
        <v>80102</v>
      </c>
      <c r="D14" s="47">
        <v>2540</v>
      </c>
      <c r="E14" s="52" t="s">
        <v>37</v>
      </c>
      <c r="F14" s="45"/>
      <c r="G14" s="45"/>
      <c r="H14" s="54">
        <v>1405726</v>
      </c>
      <c r="I14" s="54">
        <v>1394548</v>
      </c>
      <c r="J14" s="54"/>
      <c r="K14" s="55"/>
    </row>
    <row r="15" spans="1:11" ht="23.25" customHeight="1">
      <c r="A15" s="56" t="s">
        <v>53</v>
      </c>
      <c r="B15" s="47">
        <v>801</v>
      </c>
      <c r="C15" s="47">
        <v>80102</v>
      </c>
      <c r="D15" s="47">
        <v>2830</v>
      </c>
      <c r="E15" s="52" t="s">
        <v>37</v>
      </c>
      <c r="F15" s="45"/>
      <c r="G15" s="45"/>
      <c r="H15" s="54">
        <v>3177.52</v>
      </c>
      <c r="I15" s="54">
        <v>3177.52</v>
      </c>
      <c r="J15" s="54"/>
      <c r="K15" s="55"/>
    </row>
    <row r="16" spans="1:11" ht="30.75" customHeight="1">
      <c r="A16" s="56" t="s">
        <v>54</v>
      </c>
      <c r="B16" s="47">
        <v>801</v>
      </c>
      <c r="C16" s="47">
        <v>80105</v>
      </c>
      <c r="D16" s="47">
        <v>2540</v>
      </c>
      <c r="E16" s="52" t="s">
        <v>44</v>
      </c>
      <c r="F16" s="45"/>
      <c r="G16" s="45"/>
      <c r="H16" s="54">
        <v>756289</v>
      </c>
      <c r="I16" s="54">
        <v>750424</v>
      </c>
      <c r="J16" s="54"/>
      <c r="K16" s="55"/>
    </row>
    <row r="17" spans="1:11" ht="23.25" customHeight="1">
      <c r="A17" s="56" t="s">
        <v>55</v>
      </c>
      <c r="B17" s="47">
        <v>801</v>
      </c>
      <c r="C17" s="47">
        <v>80111</v>
      </c>
      <c r="D17" s="47">
        <v>2540</v>
      </c>
      <c r="E17" s="52" t="s">
        <v>38</v>
      </c>
      <c r="F17" s="45"/>
      <c r="G17" s="45"/>
      <c r="H17" s="54">
        <v>289948</v>
      </c>
      <c r="I17" s="54">
        <v>284752</v>
      </c>
      <c r="J17" s="54"/>
      <c r="K17" s="55"/>
    </row>
    <row r="18" spans="1:11" ht="23.25" customHeight="1">
      <c r="A18" s="56" t="s">
        <v>56</v>
      </c>
      <c r="B18" s="47">
        <v>801</v>
      </c>
      <c r="C18" s="47">
        <v>80111</v>
      </c>
      <c r="D18" s="47">
        <v>283</v>
      </c>
      <c r="E18" s="52" t="s">
        <v>38</v>
      </c>
      <c r="F18" s="45"/>
      <c r="G18" s="45"/>
      <c r="H18" s="54">
        <v>556.91</v>
      </c>
      <c r="I18" s="54">
        <v>556.91</v>
      </c>
      <c r="J18" s="54"/>
      <c r="K18" s="55"/>
    </row>
    <row r="19" spans="1:11" ht="27.75" customHeight="1">
      <c r="A19" s="56" t="s">
        <v>57</v>
      </c>
      <c r="B19" s="47">
        <v>801</v>
      </c>
      <c r="C19" s="47">
        <v>80120</v>
      </c>
      <c r="D19" s="47">
        <v>2540</v>
      </c>
      <c r="E19" s="52" t="s">
        <v>45</v>
      </c>
      <c r="F19" s="45"/>
      <c r="G19" s="45"/>
      <c r="H19" s="54">
        <v>69439</v>
      </c>
      <c r="I19" s="54">
        <v>66719</v>
      </c>
      <c r="J19" s="54"/>
      <c r="K19" s="55"/>
    </row>
    <row r="20" spans="1:11" ht="26.25" customHeight="1">
      <c r="A20" s="56" t="s">
        <v>58</v>
      </c>
      <c r="B20" s="47">
        <v>801</v>
      </c>
      <c r="C20" s="47">
        <v>80130</v>
      </c>
      <c r="D20" s="47">
        <v>2540</v>
      </c>
      <c r="E20" s="52" t="s">
        <v>46</v>
      </c>
      <c r="F20" s="45"/>
      <c r="G20" s="45"/>
      <c r="H20" s="54">
        <v>8463</v>
      </c>
      <c r="I20" s="54">
        <v>8463</v>
      </c>
      <c r="J20" s="54"/>
      <c r="K20" s="55"/>
    </row>
    <row r="21" spans="1:11" ht="23.25" customHeight="1">
      <c r="A21" s="56" t="s">
        <v>59</v>
      </c>
      <c r="B21" s="47">
        <v>801</v>
      </c>
      <c r="C21" s="47">
        <v>80134</v>
      </c>
      <c r="D21" s="47">
        <v>2540</v>
      </c>
      <c r="E21" s="52" t="s">
        <v>47</v>
      </c>
      <c r="F21" s="45"/>
      <c r="G21" s="45"/>
      <c r="H21" s="54">
        <v>468943</v>
      </c>
      <c r="I21" s="54">
        <v>462160</v>
      </c>
      <c r="J21" s="54"/>
      <c r="K21" s="55"/>
    </row>
    <row r="22" spans="1:11" ht="23.25" customHeight="1">
      <c r="A22" s="56" t="s">
        <v>67</v>
      </c>
      <c r="B22" s="47">
        <v>854</v>
      </c>
      <c r="C22" s="47">
        <v>85404</v>
      </c>
      <c r="D22" s="47">
        <v>2540</v>
      </c>
      <c r="E22" s="52" t="s">
        <v>48</v>
      </c>
      <c r="F22" s="45"/>
      <c r="G22" s="45"/>
      <c r="H22" s="54">
        <v>152773</v>
      </c>
      <c r="I22" s="54">
        <v>150184</v>
      </c>
      <c r="J22" s="54"/>
      <c r="K22" s="55"/>
    </row>
    <row r="23" spans="1:11" ht="23.25" customHeight="1">
      <c r="A23" s="56" t="s">
        <v>68</v>
      </c>
      <c r="B23" s="47">
        <v>900</v>
      </c>
      <c r="C23" s="47">
        <v>90019</v>
      </c>
      <c r="D23" s="47">
        <v>2360</v>
      </c>
      <c r="E23" s="52" t="s">
        <v>49</v>
      </c>
      <c r="F23" s="45"/>
      <c r="G23" s="45"/>
      <c r="H23" s="54"/>
      <c r="I23" s="54"/>
      <c r="J23" s="54">
        <v>5000</v>
      </c>
      <c r="K23" s="55">
        <v>5000</v>
      </c>
    </row>
    <row r="24" spans="1:11" ht="26.25" customHeight="1">
      <c r="A24" s="56" t="s">
        <v>60</v>
      </c>
      <c r="B24" s="47">
        <v>921</v>
      </c>
      <c r="C24" s="47">
        <v>92195</v>
      </c>
      <c r="D24" s="47">
        <v>2360</v>
      </c>
      <c r="E24" s="52" t="s">
        <v>50</v>
      </c>
      <c r="F24" s="45"/>
      <c r="G24" s="45"/>
      <c r="H24" s="54"/>
      <c r="I24" s="54"/>
      <c r="J24" s="54">
        <v>3000</v>
      </c>
      <c r="K24" s="55">
        <v>3000</v>
      </c>
    </row>
    <row r="25" spans="1:11" ht="26.25" customHeight="1">
      <c r="A25" s="56" t="s">
        <v>61</v>
      </c>
      <c r="B25" s="47">
        <v>926</v>
      </c>
      <c r="C25" s="47">
        <v>92695</v>
      </c>
      <c r="D25" s="47">
        <v>2360</v>
      </c>
      <c r="E25" s="52" t="s">
        <v>51</v>
      </c>
      <c r="F25" s="45"/>
      <c r="G25" s="45"/>
      <c r="H25" s="54"/>
      <c r="I25" s="54"/>
      <c r="J25" s="54">
        <v>16000</v>
      </c>
      <c r="K25" s="55">
        <v>16000</v>
      </c>
    </row>
    <row r="26" spans="1:11" ht="22.5" customHeight="1" thickBot="1">
      <c r="A26" s="84" t="s">
        <v>32</v>
      </c>
      <c r="B26" s="85"/>
      <c r="C26" s="85"/>
      <c r="D26" s="85"/>
      <c r="E26" s="85"/>
      <c r="F26" s="62">
        <f>SUM(F12:F23)</f>
        <v>0</v>
      </c>
      <c r="G26" s="62">
        <f>SUM(G12:G23)</f>
        <v>0</v>
      </c>
      <c r="H26" s="62">
        <f>H11</f>
        <v>3155315.43</v>
      </c>
      <c r="I26" s="62">
        <f>I11</f>
        <v>3120984.43</v>
      </c>
      <c r="J26" s="62">
        <f>J11+J8</f>
        <v>83000</v>
      </c>
      <c r="K26" s="63">
        <f>K11+K8</f>
        <v>80323.62</v>
      </c>
    </row>
    <row r="27" spans="1:13" ht="19.5" customHeight="1">
      <c r="A27" s="7"/>
      <c r="B27" s="7"/>
      <c r="C27" s="7"/>
      <c r="D27" s="7"/>
      <c r="E27" s="8"/>
      <c r="F27" s="8"/>
      <c r="G27" s="8"/>
      <c r="H27" s="8"/>
      <c r="I27" s="8"/>
      <c r="J27" s="8"/>
      <c r="K27" s="8"/>
      <c r="L27" s="2"/>
      <c r="M27" s="2"/>
    </row>
    <row r="28" spans="1:11" ht="15.75" customHeight="1">
      <c r="A28" s="7"/>
      <c r="B28" s="7"/>
      <c r="C28" s="7"/>
      <c r="D28" s="7"/>
      <c r="E28" s="7"/>
      <c r="F28" s="7"/>
      <c r="G28" s="7"/>
      <c r="H28" s="7"/>
      <c r="I28" s="7"/>
      <c r="J28" s="71"/>
      <c r="K28" s="71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64"/>
      <c r="K30" s="64"/>
    </row>
    <row r="31" spans="1:11" ht="13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</sheetData>
  <sheetProtection/>
  <mergeCells count="16">
    <mergeCell ref="J30:K30"/>
    <mergeCell ref="E4:E5"/>
    <mergeCell ref="A4:A5"/>
    <mergeCell ref="B4:B5"/>
    <mergeCell ref="C4:C5"/>
    <mergeCell ref="D4:D5"/>
    <mergeCell ref="A26:E26"/>
    <mergeCell ref="A2:K2"/>
    <mergeCell ref="J28:K28"/>
    <mergeCell ref="A7:K7"/>
    <mergeCell ref="A10:K10"/>
    <mergeCell ref="F4:G4"/>
    <mergeCell ref="H4:I4"/>
    <mergeCell ref="J4:K4"/>
    <mergeCell ref="A8:I8"/>
    <mergeCell ref="A11:G11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2015-03-23T10:40:16Z</cp:lastPrinted>
  <dcterms:created xsi:type="dcterms:W3CDTF">2002-03-22T09:59:04Z</dcterms:created>
  <dcterms:modified xsi:type="dcterms:W3CDTF">2016-03-21T07:32:36Z</dcterms:modified>
  <cp:category/>
  <cp:version/>
  <cp:contentType/>
  <cp:contentStatus/>
</cp:coreProperties>
</file>