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4" sheetId="1" r:id="rId1"/>
  </sheets>
  <definedNames>
    <definedName name="_xlnm.Print_Area" localSheetId="0">'Z4'!$A$1:$Q$43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<sst xmlns="http://schemas.openxmlformats.org/spreadsheetml/2006/main" count="69" uniqueCount="54">
  <si>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</si>
  <si>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</si>
  <si>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</si>
  <si>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</si>
  <si>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</si>
  <si>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</si>
  <si>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</si>
  <si>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</si>
  <si>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</si>
  <si>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</si>
  <si>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</si>
  <si>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</si>
  <si>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</si>
  <si>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</si>
  <si>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</si>
  <si>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</si>
  <si>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</si>
  <si>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</si>
  <si>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</si>
  <si>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Priorytet: VII Promocja integracji społecznej</t>
  </si>
  <si>
    <t>Działanie 9.1 Wyrównywanie szans edukacyjnych i zapewnienie wysokiej jakości usług edukacyjnych świadczonych w systemie oświaty</t>
  </si>
  <si>
    <t>801, 80195</t>
  </si>
  <si>
    <t>2.4</t>
  </si>
  <si>
    <t>2.5</t>
  </si>
  <si>
    <t>853, 85395</t>
  </si>
  <si>
    <t>2.3</t>
  </si>
  <si>
    <t>Wydatki majątkowe razem:</t>
  </si>
  <si>
    <t>2.1</t>
  </si>
  <si>
    <t>2.2</t>
  </si>
  <si>
    <t>Środki z budżetu krajowego</t>
  </si>
  <si>
    <t>Wydatki bieżące razem:</t>
  </si>
  <si>
    <t>Poniesione wydatki:</t>
  </si>
  <si>
    <t xml:space="preserve">Załącznik Nr 1.4 </t>
  </si>
  <si>
    <t>Priorytet IX. Rozwój wykształcenia i kompetencji w regionach</t>
  </si>
  <si>
    <t>Program Operacyjny Kapitał Ludzki</t>
  </si>
  <si>
    <t xml:space="preserve">Priorytet: III Wysoka jakość systemu oświaty </t>
  </si>
  <si>
    <t>Działanie 3.5 Kompleksowe wspomaganie rozwoju szkół</t>
  </si>
  <si>
    <t>Tytuł projektu: "Kompleksowe wsparcie procesu doskonalenia nauczycieli w Powiecie Oleckim" - realizowany przez Starostwo Powiatowe</t>
  </si>
  <si>
    <t>Tytuł projektu: "RÓWNI NA STARCIE - program rozwoju Liceum Ogólnokształcącego im. Jana Kochanowskiego w Olecku" - realizowany przez I LO w Olecku</t>
  </si>
  <si>
    <t>Priorytet: IX Rozwój wykształcenia i kompetencji w regionach</t>
  </si>
  <si>
    <t>Działanie 9.2 - Podniesienie atrakcyjności i jakości szkolnictwa zawodowego</t>
  </si>
  <si>
    <t xml:space="preserve">Tytuł projektu: "Myślimy o przyszłości" - realizowany przez Starostow Powiatowe 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</si>
  <si>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</si>
  <si>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</si>
  <si>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</si>
  <si>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</si>
  <si>
    <t>Zrealizowane wydatki na programy i projekty realizowane ze środków pochodzących z funduszy strukturalnych i Funduszu Spójności za rok 2015</t>
  </si>
  <si>
    <t>Plan na 2015 rok</t>
  </si>
  <si>
    <t>Poniesione wydatki w 2015 roku</t>
  </si>
  <si>
    <t>2015 rok</t>
  </si>
  <si>
    <t>2015 r.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</si>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</sst>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6" borderId="13" xfId="0" applyFont="1" applyFill="1" applyBorder="1" applyAlignment="1">
      <alignment horizontal="center"/>
    </xf>
    <xf numFmtId="4" fontId="5" fillId="36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7" borderId="17" xfId="0" applyFont="1" applyFill="1" applyBorder="1" applyAlignment="1">
      <alignment horizontal="left" wrapText="1"/>
    </xf>
    <xf numFmtId="0" fontId="6" fillId="37" borderId="18" xfId="0" applyFont="1" applyFill="1" applyBorder="1" applyAlignment="1">
      <alignment horizontal="left" wrapText="1"/>
    </xf>
    <xf numFmtId="0" fontId="6" fillId="37" borderId="19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/>
    </xf>
    <xf numFmtId="0" fontId="6" fillId="37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left"/>
    </xf>
    <xf numFmtId="0" fontId="6" fillId="37" borderId="23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7" borderId="10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9"/>
  <sheetViews>
    <sheetView tabSelected="1" zoomScaleSheetLayoutView="85" workbookViewId="0" topLeftCell="A1">
      <selection activeCell="S17" sqref="S17"/>
    </sheetView>
  </sheetViews>
  <sheetFormatPr defaultColWidth="9.00390625" defaultRowHeight="12.75"/>
  <cols>
    <col min="1" max="1" width="4.75390625" style="7" customWidth="1"/>
    <col min="2" max="2" width="48.625" style="0" customWidth="1"/>
    <col min="3" max="3" width="10.625" style="0" customWidth="1"/>
    <col min="4" max="5" width="13.25390625" style="0" customWidth="1"/>
    <col min="6" max="6" width="11.375" style="0" customWidth="1"/>
    <col min="7" max="7" width="12.875" style="0" customWidth="1"/>
    <col min="8" max="8" width="12.00390625" style="0" customWidth="1"/>
    <col min="9" max="9" width="10.125" style="0" customWidth="1"/>
    <col min="12" max="12" width="10.625" style="0" customWidth="1"/>
    <col min="13" max="13" width="11.75390625" style="0" customWidth="1"/>
    <col min="14" max="14" width="16.375" style="0" customWidth="1"/>
    <col min="15" max="15" width="15.25390625" style="0" customWidth="1"/>
    <col min="17" max="17" width="12.00390625" style="0" customWidth="1"/>
  </cols>
  <sheetData>
    <row r="1" spans="1:17" ht="18.75" customHeight="1">
      <c r="A1" s="12"/>
      <c r="L1" s="80" t="s">
        <v>32</v>
      </c>
      <c r="M1" s="80"/>
      <c r="N1" s="80"/>
      <c r="O1" s="80"/>
      <c r="P1" s="80"/>
      <c r="Q1" s="80"/>
    </row>
    <row r="2" spans="1:17" ht="1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ht="9.75" customHeight="1" thickBot="1">
      <c r="A3" s="12"/>
    </row>
    <row r="4" spans="1:17" ht="12" customHeight="1">
      <c r="A4" s="83" t="s">
        <v>2</v>
      </c>
      <c r="B4" s="76" t="s">
        <v>5</v>
      </c>
      <c r="C4" s="76" t="s">
        <v>6</v>
      </c>
      <c r="D4" s="76" t="s">
        <v>47</v>
      </c>
      <c r="E4" s="76" t="s">
        <v>48</v>
      </c>
      <c r="F4" s="85" t="s">
        <v>1</v>
      </c>
      <c r="G4" s="85"/>
      <c r="H4" s="85" t="s">
        <v>31</v>
      </c>
      <c r="I4" s="85"/>
      <c r="J4" s="85"/>
      <c r="K4" s="85"/>
      <c r="L4" s="85"/>
      <c r="M4" s="85"/>
      <c r="N4" s="85"/>
      <c r="O4" s="85"/>
      <c r="P4" s="85"/>
      <c r="Q4" s="86"/>
    </row>
    <row r="5" spans="1:17" ht="12.75" customHeight="1">
      <c r="A5" s="84"/>
      <c r="B5" s="75"/>
      <c r="C5" s="75"/>
      <c r="D5" s="75"/>
      <c r="E5" s="75"/>
      <c r="F5" s="75" t="s">
        <v>29</v>
      </c>
      <c r="G5" s="75" t="s">
        <v>7</v>
      </c>
      <c r="H5" s="81" t="s">
        <v>49</v>
      </c>
      <c r="I5" s="81"/>
      <c r="J5" s="81"/>
      <c r="K5" s="81"/>
      <c r="L5" s="81"/>
      <c r="M5" s="81"/>
      <c r="N5" s="81"/>
      <c r="O5" s="81"/>
      <c r="P5" s="81"/>
      <c r="Q5" s="90"/>
    </row>
    <row r="6" spans="1:17" ht="12.75" customHeight="1">
      <c r="A6" s="84"/>
      <c r="B6" s="75"/>
      <c r="C6" s="75"/>
      <c r="D6" s="75"/>
      <c r="E6" s="75"/>
      <c r="F6" s="75"/>
      <c r="G6" s="75"/>
      <c r="H6" s="75" t="s">
        <v>8</v>
      </c>
      <c r="I6" s="87" t="s">
        <v>9</v>
      </c>
      <c r="J6" s="87"/>
      <c r="K6" s="87"/>
      <c r="L6" s="87"/>
      <c r="M6" s="87"/>
      <c r="N6" s="87"/>
      <c r="O6" s="87"/>
      <c r="P6" s="87"/>
      <c r="Q6" s="88"/>
    </row>
    <row r="7" spans="1:17" ht="12.75" customHeight="1">
      <c r="A7" s="84"/>
      <c r="B7" s="75"/>
      <c r="C7" s="75"/>
      <c r="D7" s="75"/>
      <c r="E7" s="75"/>
      <c r="F7" s="75"/>
      <c r="G7" s="75"/>
      <c r="H7" s="75"/>
      <c r="I7" s="81" t="s">
        <v>10</v>
      </c>
      <c r="J7" s="81"/>
      <c r="K7" s="81"/>
      <c r="L7" s="81"/>
      <c r="M7" s="75" t="s">
        <v>7</v>
      </c>
      <c r="N7" s="75"/>
      <c r="O7" s="75"/>
      <c r="P7" s="75"/>
      <c r="Q7" s="77"/>
    </row>
    <row r="8" spans="1:17" ht="12.75" customHeight="1">
      <c r="A8" s="84"/>
      <c r="B8" s="75"/>
      <c r="C8" s="75"/>
      <c r="D8" s="75"/>
      <c r="E8" s="75"/>
      <c r="F8" s="75"/>
      <c r="G8" s="75"/>
      <c r="H8" s="75"/>
      <c r="I8" s="75" t="s">
        <v>11</v>
      </c>
      <c r="J8" s="89" t="s">
        <v>12</v>
      </c>
      <c r="K8" s="89"/>
      <c r="L8" s="89"/>
      <c r="M8" s="75" t="s">
        <v>13</v>
      </c>
      <c r="N8" s="75" t="s">
        <v>12</v>
      </c>
      <c r="O8" s="75"/>
      <c r="P8" s="75"/>
      <c r="Q8" s="77"/>
    </row>
    <row r="9" spans="1:17" ht="37.5" customHeight="1">
      <c r="A9" s="84"/>
      <c r="B9" s="75"/>
      <c r="C9" s="75"/>
      <c r="D9" s="75"/>
      <c r="E9" s="75"/>
      <c r="F9" s="75"/>
      <c r="G9" s="75"/>
      <c r="H9" s="75"/>
      <c r="I9" s="75"/>
      <c r="J9" s="6" t="s">
        <v>14</v>
      </c>
      <c r="K9" s="6" t="s">
        <v>15</v>
      </c>
      <c r="L9" s="6" t="s">
        <v>16</v>
      </c>
      <c r="M9" s="75"/>
      <c r="N9" s="6" t="s">
        <v>17</v>
      </c>
      <c r="O9" s="6" t="s">
        <v>14</v>
      </c>
      <c r="P9" s="6" t="s">
        <v>15</v>
      </c>
      <c r="Q9" s="9" t="s">
        <v>16</v>
      </c>
    </row>
    <row r="10" spans="1:17" s="4" customFormat="1" ht="12" customHeight="1">
      <c r="A10" s="8">
        <v>1</v>
      </c>
      <c r="B10" s="15">
        <v>2</v>
      </c>
      <c r="C10" s="15">
        <v>3</v>
      </c>
      <c r="D10" s="15">
        <v>4</v>
      </c>
      <c r="E10" s="15"/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5">
        <v>14</v>
      </c>
      <c r="P10" s="15">
        <v>15</v>
      </c>
      <c r="Q10" s="18">
        <v>16</v>
      </c>
    </row>
    <row r="11" spans="1:17" s="4" customFormat="1" ht="14.25" customHeight="1">
      <c r="A11" s="13" t="s">
        <v>3</v>
      </c>
      <c r="B11" s="16" t="s">
        <v>26</v>
      </c>
      <c r="C11" s="17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1" customFormat="1" ht="15" customHeight="1">
      <c r="A12" s="19" t="s">
        <v>4</v>
      </c>
      <c r="B12" s="5" t="s">
        <v>30</v>
      </c>
      <c r="C12" s="5"/>
      <c r="D12" s="27">
        <f>D17+D23+D29+D35+D41</f>
        <v>4012738.69</v>
      </c>
      <c r="E12" s="27">
        <f aca="true" t="shared" si="0" ref="E12:Q12">E17+E23+E29+E35+E41</f>
        <v>3432046.69</v>
      </c>
      <c r="F12" s="27">
        <f t="shared" si="0"/>
        <v>497788.51000000007</v>
      </c>
      <c r="G12" s="27">
        <f t="shared" si="0"/>
        <v>2934258.18</v>
      </c>
      <c r="H12" s="27">
        <f t="shared" si="0"/>
        <v>3394677.36</v>
      </c>
      <c r="I12" s="27">
        <f t="shared" si="0"/>
        <v>497788.51000000007</v>
      </c>
      <c r="J12" s="27">
        <f t="shared" si="0"/>
        <v>0</v>
      </c>
      <c r="K12" s="27">
        <f t="shared" si="0"/>
        <v>0</v>
      </c>
      <c r="L12" s="27">
        <f t="shared" si="0"/>
        <v>497788.51000000007</v>
      </c>
      <c r="M12" s="27">
        <f t="shared" si="0"/>
        <v>2934258.18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2934258.18</v>
      </c>
    </row>
    <row r="13" spans="1:17" s="1" customFormat="1" ht="15" customHeight="1">
      <c r="A13" s="50" t="s">
        <v>27</v>
      </c>
      <c r="B13" s="62" t="s">
        <v>35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1:17" s="1" customFormat="1" ht="15" customHeight="1">
      <c r="A14" s="51"/>
      <c r="B14" s="73" t="s">
        <v>36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17" s="1" customFormat="1" ht="15" customHeight="1">
      <c r="A15" s="51"/>
      <c r="B15" s="71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2" s="1" customFormat="1" ht="15" customHeight="1">
      <c r="A16" s="51"/>
      <c r="B16" s="12" t="s">
        <v>34</v>
      </c>
    </row>
    <row r="17" spans="1:17" s="1" customFormat="1" ht="15" customHeight="1">
      <c r="A17" s="51"/>
      <c r="B17" s="10" t="s">
        <v>18</v>
      </c>
      <c r="C17" s="37">
        <v>801.80146</v>
      </c>
      <c r="D17" s="29">
        <f>D18</f>
        <v>284597.9</v>
      </c>
      <c r="E17" s="29">
        <f aca="true" t="shared" si="1" ref="E17:Q17">E18</f>
        <v>282464.17</v>
      </c>
      <c r="F17" s="29">
        <f t="shared" si="1"/>
        <v>42369.59</v>
      </c>
      <c r="G17" s="29">
        <f t="shared" si="1"/>
        <v>240094.58</v>
      </c>
      <c r="H17" s="29">
        <f t="shared" si="1"/>
        <v>282464.17</v>
      </c>
      <c r="I17" s="29">
        <f t="shared" si="1"/>
        <v>42369.59</v>
      </c>
      <c r="J17" s="29">
        <f t="shared" si="1"/>
        <v>0</v>
      </c>
      <c r="K17" s="29">
        <f t="shared" si="1"/>
        <v>0</v>
      </c>
      <c r="L17" s="29">
        <f t="shared" si="1"/>
        <v>42369.59</v>
      </c>
      <c r="M17" s="29">
        <f t="shared" si="1"/>
        <v>240094.58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35">
        <f t="shared" si="1"/>
        <v>240094.58</v>
      </c>
    </row>
    <row r="18" spans="1:17" s="1" customFormat="1" ht="15" customHeight="1">
      <c r="A18" s="61"/>
      <c r="B18" s="11" t="s">
        <v>50</v>
      </c>
      <c r="C18" s="34"/>
      <c r="D18" s="21">
        <v>284597.9</v>
      </c>
      <c r="E18" s="21">
        <f>F18+G18</f>
        <v>282464.17</v>
      </c>
      <c r="F18" s="21">
        <f>I18</f>
        <v>42369.59</v>
      </c>
      <c r="G18" s="21">
        <f>M18</f>
        <v>240094.58</v>
      </c>
      <c r="H18" s="21">
        <f>I18+M18</f>
        <v>282464.17</v>
      </c>
      <c r="I18" s="21">
        <f>L18</f>
        <v>42369.59</v>
      </c>
      <c r="J18" s="21"/>
      <c r="K18" s="21"/>
      <c r="L18" s="21">
        <v>42369.59</v>
      </c>
      <c r="M18" s="21">
        <f>Q18</f>
        <v>240094.58</v>
      </c>
      <c r="N18" s="21"/>
      <c r="O18" s="21"/>
      <c r="P18" s="21"/>
      <c r="Q18" s="30">
        <v>240094.58</v>
      </c>
    </row>
    <row r="19" spans="1:17" s="1" customFormat="1" ht="15" customHeight="1">
      <c r="A19" s="50" t="s">
        <v>28</v>
      </c>
      <c r="B19" s="62" t="s">
        <v>33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1:17" s="1" customFormat="1" ht="15" customHeight="1">
      <c r="A20" s="51"/>
      <c r="B20" s="47" t="s">
        <v>20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s="1" customFormat="1" ht="15" customHeight="1">
      <c r="A21" s="51"/>
      <c r="B21" s="65" t="s">
        <v>38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s="1" customFormat="1" ht="15" customHeight="1">
      <c r="A22" s="51"/>
      <c r="B22" s="47" t="s">
        <v>34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17" s="1" customFormat="1" ht="15" customHeight="1">
      <c r="A23" s="51"/>
      <c r="B23" s="14" t="s">
        <v>18</v>
      </c>
      <c r="C23" s="14" t="s">
        <v>21</v>
      </c>
      <c r="D23" s="24">
        <f>D24</f>
        <v>190911.44</v>
      </c>
      <c r="E23" s="24">
        <f aca="true" t="shared" si="2" ref="E23:P23">E24</f>
        <v>190911.44</v>
      </c>
      <c r="F23" s="24">
        <f t="shared" si="2"/>
        <v>28636.72</v>
      </c>
      <c r="G23" s="24">
        <f t="shared" si="2"/>
        <v>162274.72</v>
      </c>
      <c r="H23" s="24">
        <f t="shared" si="2"/>
        <v>190911.44</v>
      </c>
      <c r="I23" s="24">
        <f t="shared" si="2"/>
        <v>28636.72</v>
      </c>
      <c r="J23" s="24">
        <f t="shared" si="2"/>
        <v>0</v>
      </c>
      <c r="K23" s="24">
        <f t="shared" si="2"/>
        <v>0</v>
      </c>
      <c r="L23" s="24">
        <f t="shared" si="2"/>
        <v>28636.72</v>
      </c>
      <c r="M23" s="24">
        <f t="shared" si="2"/>
        <v>162274.72</v>
      </c>
      <c r="N23" s="24">
        <f t="shared" si="2"/>
        <v>0</v>
      </c>
      <c r="O23" s="24">
        <f t="shared" si="2"/>
        <v>0</v>
      </c>
      <c r="P23" s="24">
        <f t="shared" si="2"/>
        <v>0</v>
      </c>
      <c r="Q23" s="35">
        <f>Q24</f>
        <v>162274.72</v>
      </c>
    </row>
    <row r="24" spans="1:17" s="1" customFormat="1" ht="15" customHeight="1">
      <c r="A24" s="61"/>
      <c r="B24" s="3" t="s">
        <v>50</v>
      </c>
      <c r="C24" s="32"/>
      <c r="D24" s="28">
        <v>190911.44</v>
      </c>
      <c r="E24" s="28">
        <f>F24+G24</f>
        <v>190911.44</v>
      </c>
      <c r="F24" s="28">
        <f>I24</f>
        <v>28636.72</v>
      </c>
      <c r="G24" s="28">
        <f>M24</f>
        <v>162274.72</v>
      </c>
      <c r="H24" s="28">
        <f>I24+M24</f>
        <v>190911.44</v>
      </c>
      <c r="I24" s="28">
        <f>J24+K24+L24</f>
        <v>28636.72</v>
      </c>
      <c r="J24" s="28"/>
      <c r="K24" s="28"/>
      <c r="L24" s="28">
        <v>28636.72</v>
      </c>
      <c r="M24" s="28">
        <f>Q24</f>
        <v>162274.72</v>
      </c>
      <c r="N24" s="28"/>
      <c r="O24" s="28"/>
      <c r="P24" s="28"/>
      <c r="Q24" s="22">
        <v>162274.72</v>
      </c>
    </row>
    <row r="25" spans="1:17" s="1" customFormat="1" ht="15" customHeight="1">
      <c r="A25" s="50" t="s">
        <v>25</v>
      </c>
      <c r="B25" s="79" t="s">
        <v>39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36"/>
    </row>
    <row r="26" spans="1:17" s="1" customFormat="1" ht="15" customHeight="1">
      <c r="A26" s="51"/>
      <c r="B26" s="91" t="s">
        <v>40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</row>
    <row r="27" spans="1:17" s="1" customFormat="1" ht="15" customHeight="1">
      <c r="A27" s="51"/>
      <c r="B27" s="58" t="s">
        <v>41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0"/>
    </row>
    <row r="28" spans="1:17" s="1" customFormat="1" ht="15" customHeight="1">
      <c r="A28" s="51"/>
      <c r="B28" s="47" t="s">
        <v>34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</row>
    <row r="29" spans="1:17" s="1" customFormat="1" ht="15" customHeight="1">
      <c r="A29" s="51"/>
      <c r="B29" s="10" t="s">
        <v>18</v>
      </c>
      <c r="C29" s="37">
        <v>801.80195</v>
      </c>
      <c r="D29" s="20">
        <f>D30</f>
        <v>137576.87</v>
      </c>
      <c r="E29" s="20">
        <f aca="true" t="shared" si="3" ref="E29:P29">E30</f>
        <v>136250.87</v>
      </c>
      <c r="F29" s="20">
        <f t="shared" si="3"/>
        <v>3419.16</v>
      </c>
      <c r="G29" s="20">
        <f t="shared" si="3"/>
        <v>132831.71</v>
      </c>
      <c r="H29" s="20">
        <f t="shared" si="3"/>
        <v>136250.87</v>
      </c>
      <c r="I29" s="20">
        <f t="shared" si="3"/>
        <v>3419.16</v>
      </c>
      <c r="J29" s="20">
        <f t="shared" si="3"/>
        <v>0</v>
      </c>
      <c r="K29" s="20">
        <f t="shared" si="3"/>
        <v>0</v>
      </c>
      <c r="L29" s="20">
        <f t="shared" si="3"/>
        <v>3419.16</v>
      </c>
      <c r="M29" s="20">
        <f t="shared" si="3"/>
        <v>132831.71</v>
      </c>
      <c r="N29" s="20">
        <f t="shared" si="3"/>
        <v>0</v>
      </c>
      <c r="O29" s="20">
        <f t="shared" si="3"/>
        <v>0</v>
      </c>
      <c r="P29" s="20">
        <f t="shared" si="3"/>
        <v>0</v>
      </c>
      <c r="Q29" s="35">
        <f>Q30</f>
        <v>132831.71</v>
      </c>
    </row>
    <row r="30" spans="1:17" s="1" customFormat="1" ht="15" customHeight="1">
      <c r="A30" s="51"/>
      <c r="B30" s="39" t="s">
        <v>50</v>
      </c>
      <c r="C30" s="40"/>
      <c r="D30" s="41">
        <v>137576.87</v>
      </c>
      <c r="E30" s="41">
        <f>F30+G30</f>
        <v>136250.87</v>
      </c>
      <c r="F30" s="42">
        <f>I30</f>
        <v>3419.16</v>
      </c>
      <c r="G30" s="42">
        <f>Q30</f>
        <v>132831.71</v>
      </c>
      <c r="H30" s="42">
        <f>I30+M30</f>
        <v>136250.87</v>
      </c>
      <c r="I30" s="42">
        <f>L30</f>
        <v>3419.16</v>
      </c>
      <c r="J30" s="43"/>
      <c r="K30" s="43"/>
      <c r="L30" s="41">
        <v>3419.16</v>
      </c>
      <c r="M30" s="43">
        <f>Q30</f>
        <v>132831.71</v>
      </c>
      <c r="N30" s="43"/>
      <c r="O30" s="43"/>
      <c r="P30" s="43"/>
      <c r="Q30" s="44">
        <v>132831.71</v>
      </c>
    </row>
    <row r="31" spans="1:17" s="1" customFormat="1" ht="15" customHeight="1">
      <c r="A31" s="50" t="s">
        <v>22</v>
      </c>
      <c r="B31" s="52" t="s">
        <v>42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</row>
    <row r="32" spans="1:17" s="1" customFormat="1" ht="15" customHeight="1">
      <c r="A32" s="51"/>
      <c r="B32" s="55" t="s">
        <v>43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s="1" customFormat="1" ht="15" customHeight="1">
      <c r="A33" s="51"/>
      <c r="B33" s="58" t="s">
        <v>44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s="1" customFormat="1" ht="15" customHeight="1">
      <c r="A34" s="51"/>
      <c r="B34" s="55" t="s">
        <v>45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</row>
    <row r="35" spans="1:17" s="1" customFormat="1" ht="15" customHeight="1">
      <c r="A35" s="51"/>
      <c r="B35" s="10" t="s">
        <v>18</v>
      </c>
      <c r="C35" s="37">
        <v>851.85195</v>
      </c>
      <c r="D35" s="20">
        <f>D36</f>
        <v>3150523.63</v>
      </c>
      <c r="E35" s="20">
        <f aca="true" t="shared" si="4" ref="E35:P35">E36</f>
        <v>2573291.36</v>
      </c>
      <c r="F35" s="20">
        <f t="shared" si="4"/>
        <v>385993.71</v>
      </c>
      <c r="G35" s="20">
        <f t="shared" si="4"/>
        <v>2187297.65</v>
      </c>
      <c r="H35" s="20">
        <f t="shared" si="4"/>
        <v>2573291.36</v>
      </c>
      <c r="I35" s="20">
        <f t="shared" si="4"/>
        <v>385993.71</v>
      </c>
      <c r="J35" s="20">
        <f t="shared" si="4"/>
        <v>0</v>
      </c>
      <c r="K35" s="20">
        <f t="shared" si="4"/>
        <v>0</v>
      </c>
      <c r="L35" s="20">
        <f t="shared" si="4"/>
        <v>385993.71</v>
      </c>
      <c r="M35" s="20">
        <f t="shared" si="4"/>
        <v>2187297.65</v>
      </c>
      <c r="N35" s="20">
        <f t="shared" si="4"/>
        <v>0</v>
      </c>
      <c r="O35" s="20">
        <f t="shared" si="4"/>
        <v>0</v>
      </c>
      <c r="P35" s="20">
        <f t="shared" si="4"/>
        <v>0</v>
      </c>
      <c r="Q35" s="35">
        <f>Q36</f>
        <v>2187297.65</v>
      </c>
    </row>
    <row r="36" spans="1:17" s="1" customFormat="1" ht="15" customHeight="1">
      <c r="A36" s="51"/>
      <c r="B36" s="39" t="s">
        <v>50</v>
      </c>
      <c r="C36" s="40"/>
      <c r="D36" s="41">
        <v>3150523.63</v>
      </c>
      <c r="E36" s="41">
        <f>F36+G36</f>
        <v>2573291.36</v>
      </c>
      <c r="F36" s="42">
        <f>I36</f>
        <v>385993.71</v>
      </c>
      <c r="G36" s="42">
        <f>Q36</f>
        <v>2187297.65</v>
      </c>
      <c r="H36" s="42">
        <f>I36+M36</f>
        <v>2573291.36</v>
      </c>
      <c r="I36" s="42">
        <f>L36</f>
        <v>385993.71</v>
      </c>
      <c r="J36" s="43"/>
      <c r="K36" s="43"/>
      <c r="L36" s="41">
        <v>385993.71</v>
      </c>
      <c r="M36" s="43">
        <f>Q36</f>
        <v>2187297.65</v>
      </c>
      <c r="N36" s="43"/>
      <c r="O36" s="43"/>
      <c r="P36" s="43"/>
      <c r="Q36" s="44">
        <v>2187297.65</v>
      </c>
    </row>
    <row r="37" spans="1:17" s="1" customFormat="1" ht="15" customHeight="1">
      <c r="A37" s="50" t="s">
        <v>23</v>
      </c>
      <c r="B37" s="52" t="s">
        <v>19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</row>
    <row r="38" spans="1:17" s="1" customFormat="1" ht="15" customHeight="1">
      <c r="A38" s="51"/>
      <c r="B38" s="55" t="s">
        <v>51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7"/>
    </row>
    <row r="39" spans="1:17" s="1" customFormat="1" ht="15" customHeight="1">
      <c r="A39" s="51"/>
      <c r="B39" s="65" t="s">
        <v>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</row>
    <row r="40" spans="1:17" s="1" customFormat="1" ht="15" customHeight="1">
      <c r="A40" s="51"/>
      <c r="B40" s="65" t="s">
        <v>53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</row>
    <row r="41" spans="1:17" s="1" customFormat="1" ht="15" customHeight="1">
      <c r="A41" s="51"/>
      <c r="B41" s="14" t="s">
        <v>18</v>
      </c>
      <c r="C41" s="14" t="s">
        <v>24</v>
      </c>
      <c r="D41" s="24">
        <f>D42</f>
        <v>249128.85</v>
      </c>
      <c r="E41" s="24">
        <f aca="true" t="shared" si="5" ref="E41:M41">E42</f>
        <v>249128.84999999998</v>
      </c>
      <c r="F41" s="24">
        <f t="shared" si="5"/>
        <v>37369.33</v>
      </c>
      <c r="G41" s="24">
        <f t="shared" si="5"/>
        <v>211759.52</v>
      </c>
      <c r="H41" s="24">
        <f t="shared" si="5"/>
        <v>211759.52</v>
      </c>
      <c r="I41" s="24">
        <f t="shared" si="5"/>
        <v>37369.33</v>
      </c>
      <c r="J41" s="24">
        <f t="shared" si="5"/>
        <v>0</v>
      </c>
      <c r="K41" s="24">
        <f t="shared" si="5"/>
        <v>0</v>
      </c>
      <c r="L41" s="24">
        <f t="shared" si="5"/>
        <v>37369.33</v>
      </c>
      <c r="M41" s="24">
        <f t="shared" si="5"/>
        <v>211759.52</v>
      </c>
      <c r="N41" s="24">
        <f>N42</f>
        <v>0</v>
      </c>
      <c r="O41" s="24">
        <f>O42</f>
        <v>0</v>
      </c>
      <c r="P41" s="24">
        <f>P42</f>
        <v>0</v>
      </c>
      <c r="Q41" s="31">
        <f>Q42</f>
        <v>211759.52</v>
      </c>
    </row>
    <row r="42" spans="1:17" s="1" customFormat="1" ht="15" customHeight="1" thickBot="1">
      <c r="A42" s="61"/>
      <c r="B42" s="11" t="s">
        <v>50</v>
      </c>
      <c r="C42" s="33"/>
      <c r="D42" s="28">
        <v>249128.85</v>
      </c>
      <c r="E42" s="28">
        <f>F42+G42</f>
        <v>249128.84999999998</v>
      </c>
      <c r="F42" s="28">
        <f>I42</f>
        <v>37369.33</v>
      </c>
      <c r="G42" s="28">
        <f>M42</f>
        <v>211759.52</v>
      </c>
      <c r="H42" s="28">
        <f>M42</f>
        <v>211759.52</v>
      </c>
      <c r="I42" s="28">
        <f>J42+K42+L42</f>
        <v>37369.33</v>
      </c>
      <c r="J42" s="25"/>
      <c r="K42" s="25"/>
      <c r="L42" s="25">
        <v>37369.33</v>
      </c>
      <c r="M42" s="28">
        <f>Q42</f>
        <v>211759.52</v>
      </c>
      <c r="N42" s="25"/>
      <c r="O42" s="25"/>
      <c r="P42" s="25"/>
      <c r="Q42" s="26">
        <v>211759.52</v>
      </c>
    </row>
    <row r="43" spans="1:17" s="1" customFormat="1" ht="12" customHeight="1" thickBot="1">
      <c r="A43" s="68" t="s">
        <v>0</v>
      </c>
      <c r="B43" s="69"/>
      <c r="C43" s="70"/>
      <c r="D43" s="45">
        <f aca="true" t="shared" si="6" ref="D43:Q43">D11+D12</f>
        <v>4012738.69</v>
      </c>
      <c r="E43" s="45">
        <f t="shared" si="6"/>
        <v>3432046.69</v>
      </c>
      <c r="F43" s="45">
        <f t="shared" si="6"/>
        <v>497788.51000000007</v>
      </c>
      <c r="G43" s="45">
        <f t="shared" si="6"/>
        <v>2934258.18</v>
      </c>
      <c r="H43" s="45">
        <f t="shared" si="6"/>
        <v>3394677.36</v>
      </c>
      <c r="I43" s="45">
        <f t="shared" si="6"/>
        <v>497788.51000000007</v>
      </c>
      <c r="J43" s="45">
        <f t="shared" si="6"/>
        <v>0</v>
      </c>
      <c r="K43" s="45">
        <f t="shared" si="6"/>
        <v>0</v>
      </c>
      <c r="L43" s="45">
        <f t="shared" si="6"/>
        <v>497788.51000000007</v>
      </c>
      <c r="M43" s="45">
        <f t="shared" si="6"/>
        <v>2934258.18</v>
      </c>
      <c r="N43" s="45">
        <f t="shared" si="6"/>
        <v>0</v>
      </c>
      <c r="O43" s="45">
        <f t="shared" si="6"/>
        <v>0</v>
      </c>
      <c r="P43" s="45">
        <f t="shared" si="6"/>
        <v>0</v>
      </c>
      <c r="Q43" s="46">
        <f t="shared" si="6"/>
        <v>2934258.18</v>
      </c>
    </row>
    <row r="44" spans="1:17" s="1" customFormat="1" ht="12" customHeight="1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ht="18" customHeight="1">
      <c r="A45" s="12"/>
    </row>
    <row r="46" spans="1:17" ht="12.75" customHeight="1">
      <c r="A46" s="12"/>
      <c r="O46" s="78"/>
      <c r="P46" s="78"/>
      <c r="Q46" s="78"/>
    </row>
    <row r="47" ht="12.75">
      <c r="A47" s="12"/>
    </row>
    <row r="48" spans="1:17" ht="12.75">
      <c r="A48" s="12"/>
      <c r="O48" s="78"/>
      <c r="P48" s="78"/>
      <c r="Q48" s="78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</sheetData>
  <sheetProtection/>
  <mergeCells count="47">
    <mergeCell ref="A37:A42"/>
    <mergeCell ref="B37:Q37"/>
    <mergeCell ref="B38:Q38"/>
    <mergeCell ref="B39:Q39"/>
    <mergeCell ref="B40:Q40"/>
    <mergeCell ref="A13:A18"/>
    <mergeCell ref="B15:Q15"/>
    <mergeCell ref="B26:Q26"/>
    <mergeCell ref="B27:Q27"/>
    <mergeCell ref="H4:Q4"/>
    <mergeCell ref="C4:C9"/>
    <mergeCell ref="B4:B9"/>
    <mergeCell ref="F4:G4"/>
    <mergeCell ref="I6:Q6"/>
    <mergeCell ref="J8:L8"/>
    <mergeCell ref="D4:D9"/>
    <mergeCell ref="H5:Q5"/>
    <mergeCell ref="N8:Q8"/>
    <mergeCell ref="G5:G9"/>
    <mergeCell ref="B14:Q14"/>
    <mergeCell ref="L1:Q1"/>
    <mergeCell ref="I8:I9"/>
    <mergeCell ref="I7:L7"/>
    <mergeCell ref="H6:H9"/>
    <mergeCell ref="A2:Q2"/>
    <mergeCell ref="A4:A9"/>
    <mergeCell ref="F5:F9"/>
    <mergeCell ref="M8:M9"/>
    <mergeCell ref="B13:Q13"/>
    <mergeCell ref="E4:E9"/>
    <mergeCell ref="M7:Q7"/>
    <mergeCell ref="O48:Q48"/>
    <mergeCell ref="O46:Q46"/>
    <mergeCell ref="B25:P25"/>
    <mergeCell ref="A43:C43"/>
    <mergeCell ref="A19:A24"/>
    <mergeCell ref="B19:Q19"/>
    <mergeCell ref="B20:Q20"/>
    <mergeCell ref="B21:Q21"/>
    <mergeCell ref="B22:Q22"/>
    <mergeCell ref="A25:A30"/>
    <mergeCell ref="B28:Q28"/>
    <mergeCell ref="A31:A36"/>
    <mergeCell ref="B31:Q31"/>
    <mergeCell ref="B32:Q32"/>
    <mergeCell ref="B33:Q33"/>
    <mergeCell ref="B34:Q34"/>
  </mergeCells>
  <printOptions horizontalCentered="1"/>
  <pageMargins left="0.1968503937007874" right="0.1968503937007874" top="0.7874015748031497" bottom="0.7874015748031497" header="0.5118110236220472" footer="0.11811023622047245"/>
  <pageSetup fitToHeight="0" horizontalDpi="600" verticalDpi="600" orientation="landscape" paperSize="9" scale="6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2016-03-18T13:12:48Z</cp:lastPrinted>
  <dcterms:created xsi:type="dcterms:W3CDTF">2002-03-22T09:59:04Z</dcterms:created>
  <dcterms:modified xsi:type="dcterms:W3CDTF">2016-03-18T13:12:49Z</dcterms:modified>
  <cp:category/>
  <cp:version/>
  <cp:contentType/>
  <cp:contentStatus/>
</cp:coreProperties>
</file>