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<sst xmlns="http://schemas.openxmlformats.org/spreadsheetml/2006/main" count="76" uniqueCount="51">
  <si>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</si>
  <si>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</si>
  <si>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</si>
  <si>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</si>
  <si>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</si>
  <si>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</si>
  <si>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</si>
  <si>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</si>
  <si>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</si>
  <si>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</si>
  <si>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</si>
  <si>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</si>
  <si>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</si>
  <si>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</si>
  <si>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</si>
  <si>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</si>
  <si>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</si>
  <si>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</si>
  <si>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</si>
  <si>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</si>
  <si>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</si>
  <si>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</si>
  <si>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</si>
  <si>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</si>
  <si>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</si>
  <si>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</si>
  <si>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</si>
  <si>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</si>
  <si>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</si>
  <si>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</si>
  <si>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</si>
  <si>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</si>
  <si>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</si>
  <si>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</si>
  <si>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</si>
  <si>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</si>
  <si>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</si>
  <si>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</si>
  <si>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</si>
  <si>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</si>
  <si>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</si>
  <si>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</si>
  <si>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</si>
  <si>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</si>
  <si>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</si>
  <si>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</si>
  <si>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</si>
  <si>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</si>
  <si>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</si>
  <si>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</si>
  <si>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XIII/73/2015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grudnia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</si>
</sst>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25" borderId="15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left"/>
    </xf>
    <xf numFmtId="0" fontId="6" fillId="26" borderId="25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9.75" customHeight="1" thickBot="1">
      <c r="A3" s="9"/>
    </row>
    <row r="4" spans="1:16" ht="12" customHeight="1">
      <c r="A4" s="64" t="s">
        <v>2</v>
      </c>
      <c r="B4" s="67" t="s">
        <v>5</v>
      </c>
      <c r="C4" s="67" t="s">
        <v>6</v>
      </c>
      <c r="D4" s="67" t="s">
        <v>25</v>
      </c>
      <c r="E4" s="69" t="s">
        <v>1</v>
      </c>
      <c r="F4" s="69"/>
      <c r="G4" s="69" t="s">
        <v>7</v>
      </c>
      <c r="H4" s="69"/>
      <c r="I4" s="69"/>
      <c r="J4" s="69"/>
      <c r="K4" s="69"/>
      <c r="L4" s="69"/>
      <c r="M4" s="69"/>
      <c r="N4" s="69"/>
      <c r="O4" s="69"/>
      <c r="P4" s="70"/>
    </row>
    <row r="5" spans="1:16" ht="12.75" customHeight="1">
      <c r="A5" s="65"/>
      <c r="B5" s="66"/>
      <c r="C5" s="66"/>
      <c r="D5" s="66"/>
      <c r="E5" s="66" t="s">
        <v>23</v>
      </c>
      <c r="F5" s="66" t="s">
        <v>8</v>
      </c>
      <c r="G5" s="74" t="s">
        <v>45</v>
      </c>
      <c r="H5" s="74"/>
      <c r="I5" s="74"/>
      <c r="J5" s="74"/>
      <c r="K5" s="74"/>
      <c r="L5" s="74"/>
      <c r="M5" s="74"/>
      <c r="N5" s="74"/>
      <c r="O5" s="74"/>
      <c r="P5" s="75"/>
    </row>
    <row r="6" spans="1:16" ht="12.75" customHeight="1">
      <c r="A6" s="65"/>
      <c r="B6" s="66"/>
      <c r="C6" s="66"/>
      <c r="D6" s="66"/>
      <c r="E6" s="66"/>
      <c r="F6" s="66"/>
      <c r="G6" s="66" t="s">
        <v>9</v>
      </c>
      <c r="H6" s="72" t="s">
        <v>10</v>
      </c>
      <c r="I6" s="72"/>
      <c r="J6" s="72"/>
      <c r="K6" s="72"/>
      <c r="L6" s="72"/>
      <c r="M6" s="72"/>
      <c r="N6" s="72"/>
      <c r="O6" s="72"/>
      <c r="P6" s="73"/>
    </row>
    <row r="7" spans="1:16" ht="12.75" customHeight="1">
      <c r="A7" s="65"/>
      <c r="B7" s="66"/>
      <c r="C7" s="66"/>
      <c r="D7" s="66"/>
      <c r="E7" s="66"/>
      <c r="F7" s="66"/>
      <c r="G7" s="66"/>
      <c r="H7" s="74" t="s">
        <v>11</v>
      </c>
      <c r="I7" s="74"/>
      <c r="J7" s="74"/>
      <c r="K7" s="74"/>
      <c r="L7" s="66" t="s">
        <v>8</v>
      </c>
      <c r="M7" s="66"/>
      <c r="N7" s="66"/>
      <c r="O7" s="66"/>
      <c r="P7" s="68"/>
    </row>
    <row r="8" spans="1:16" ht="12.75" customHeight="1">
      <c r="A8" s="65"/>
      <c r="B8" s="66"/>
      <c r="C8" s="66"/>
      <c r="D8" s="66"/>
      <c r="E8" s="66"/>
      <c r="F8" s="66"/>
      <c r="G8" s="66"/>
      <c r="H8" s="66" t="s">
        <v>12</v>
      </c>
      <c r="I8" s="76" t="s">
        <v>13</v>
      </c>
      <c r="J8" s="76"/>
      <c r="K8" s="76"/>
      <c r="L8" s="66" t="s">
        <v>14</v>
      </c>
      <c r="M8" s="66" t="s">
        <v>13</v>
      </c>
      <c r="N8" s="66"/>
      <c r="O8" s="66"/>
      <c r="P8" s="68"/>
    </row>
    <row r="9" spans="1:16" ht="37.5" customHeight="1">
      <c r="A9" s="65"/>
      <c r="B9" s="66"/>
      <c r="C9" s="66"/>
      <c r="D9" s="66"/>
      <c r="E9" s="66"/>
      <c r="F9" s="66"/>
      <c r="G9" s="66"/>
      <c r="H9" s="66"/>
      <c r="I9" s="5" t="s">
        <v>15</v>
      </c>
      <c r="J9" s="5" t="s">
        <v>16</v>
      </c>
      <c r="K9" s="5" t="s">
        <v>17</v>
      </c>
      <c r="L9" s="66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D14+D19+D24+D29+D36</f>
        <v>5250300</v>
      </c>
      <c r="E11" s="22">
        <f aca="true" t="shared" si="0" ref="E11:P11">E14+E19+E24+E29+E36</f>
        <v>1486344</v>
      </c>
      <c r="F11" s="22">
        <f t="shared" si="0"/>
        <v>3763956</v>
      </c>
      <c r="G11" s="22">
        <f t="shared" si="0"/>
        <v>5250300</v>
      </c>
      <c r="H11" s="22">
        <f t="shared" si="0"/>
        <v>1486344</v>
      </c>
      <c r="I11" s="22">
        <f t="shared" si="0"/>
        <v>0</v>
      </c>
      <c r="J11" s="22">
        <f t="shared" si="0"/>
        <v>0</v>
      </c>
      <c r="K11" s="22">
        <f t="shared" si="0"/>
        <v>1486344</v>
      </c>
      <c r="L11" s="22">
        <f t="shared" si="0"/>
        <v>3763956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3763956</v>
      </c>
    </row>
    <row r="12" spans="1:16" s="4" customFormat="1" ht="14.25" customHeight="1">
      <c r="A12" s="45" t="s">
        <v>27</v>
      </c>
      <c r="B12" s="47" t="s">
        <v>30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4" customFormat="1" ht="14.25" customHeight="1">
      <c r="A13" s="46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4" customFormat="1" ht="14.25" customHeight="1">
      <c r="A14" s="46"/>
      <c r="B14" s="26" t="s">
        <v>19</v>
      </c>
      <c r="C14" s="10" t="s">
        <v>28</v>
      </c>
      <c r="D14" s="27">
        <f>D15+D16</f>
        <v>1900000</v>
      </c>
      <c r="E14" s="27">
        <f aca="true" t="shared" si="1" ref="E14:P14">E15+E16</f>
        <v>691030</v>
      </c>
      <c r="F14" s="27">
        <f t="shared" si="1"/>
        <v>1208970</v>
      </c>
      <c r="G14" s="27">
        <f t="shared" si="1"/>
        <v>1900000</v>
      </c>
      <c r="H14" s="27">
        <f t="shared" si="1"/>
        <v>691030</v>
      </c>
      <c r="I14" s="27">
        <f t="shared" si="1"/>
        <v>0</v>
      </c>
      <c r="J14" s="27">
        <f t="shared" si="1"/>
        <v>0</v>
      </c>
      <c r="K14" s="27">
        <f t="shared" si="1"/>
        <v>691030</v>
      </c>
      <c r="L14" s="27">
        <f t="shared" si="1"/>
        <v>1208970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1208970</v>
      </c>
    </row>
    <row r="15" spans="1:16" s="4" customFormat="1" ht="14.25" customHeight="1">
      <c r="A15" s="46"/>
      <c r="B15" s="28" t="s">
        <v>29</v>
      </c>
      <c r="C15" s="53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46"/>
      <c r="B16" s="31" t="s">
        <v>32</v>
      </c>
      <c r="C16" s="54"/>
      <c r="D16" s="32">
        <f>E16+F16</f>
        <v>1900000</v>
      </c>
      <c r="E16" s="32">
        <f>H16</f>
        <v>691030</v>
      </c>
      <c r="F16" s="32">
        <f>L16</f>
        <v>1208970</v>
      </c>
      <c r="G16" s="32">
        <f>H16+L16</f>
        <v>1900000</v>
      </c>
      <c r="H16" s="32">
        <f>I16+J16+K16</f>
        <v>691030</v>
      </c>
      <c r="I16" s="32"/>
      <c r="J16" s="32"/>
      <c r="K16" s="32">
        <v>691030</v>
      </c>
      <c r="L16" s="32">
        <f>M16+N16+O16+P16</f>
        <v>1208970</v>
      </c>
      <c r="M16" s="32"/>
      <c r="N16" s="32"/>
      <c r="O16" s="32"/>
      <c r="P16" s="33">
        <v>1208970</v>
      </c>
    </row>
    <row r="17" spans="1:16" s="4" customFormat="1" ht="14.25" customHeight="1">
      <c r="A17" s="45" t="s">
        <v>33</v>
      </c>
      <c r="B17" s="47" t="s">
        <v>30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s="4" customFormat="1" ht="14.25" customHeight="1">
      <c r="A18" s="46"/>
      <c r="B18" s="5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4" customFormat="1" ht="14.25" customHeight="1">
      <c r="A19" s="46"/>
      <c r="B19" s="26" t="s">
        <v>19</v>
      </c>
      <c r="C19" s="10" t="s">
        <v>28</v>
      </c>
      <c r="D19" s="27">
        <f aca="true" t="shared" si="2" ref="D19:P19">D20+D21</f>
        <v>600000</v>
      </c>
      <c r="E19" s="27">
        <f t="shared" si="2"/>
        <v>218220</v>
      </c>
      <c r="F19" s="27">
        <f t="shared" si="2"/>
        <v>381780</v>
      </c>
      <c r="G19" s="27">
        <f t="shared" si="2"/>
        <v>600000</v>
      </c>
      <c r="H19" s="27">
        <f t="shared" si="2"/>
        <v>218220</v>
      </c>
      <c r="I19" s="27">
        <f t="shared" si="2"/>
        <v>0</v>
      </c>
      <c r="J19" s="27">
        <f t="shared" si="2"/>
        <v>0</v>
      </c>
      <c r="K19" s="27">
        <f t="shared" si="2"/>
        <v>218220</v>
      </c>
      <c r="L19" s="27">
        <f t="shared" si="2"/>
        <v>381780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381780</v>
      </c>
    </row>
    <row r="20" spans="1:16" s="4" customFormat="1" ht="14.25" customHeight="1">
      <c r="A20" s="46"/>
      <c r="B20" s="28" t="s">
        <v>29</v>
      </c>
      <c r="C20" s="53"/>
      <c r="D20" s="29">
        <v>0</v>
      </c>
      <c r="E20" s="29">
        <v>0</v>
      </c>
      <c r="F20" s="29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4" customFormat="1" ht="14.25" customHeight="1">
      <c r="A21" s="46"/>
      <c r="B21" s="31" t="s">
        <v>32</v>
      </c>
      <c r="C21" s="54"/>
      <c r="D21" s="32">
        <f>E21+F21</f>
        <v>600000</v>
      </c>
      <c r="E21" s="32">
        <f>H21</f>
        <v>218220</v>
      </c>
      <c r="F21" s="32">
        <f>L21</f>
        <v>381780</v>
      </c>
      <c r="G21" s="32">
        <f>H21+L21</f>
        <v>600000</v>
      </c>
      <c r="H21" s="32">
        <f>I21+J21+K21</f>
        <v>218220</v>
      </c>
      <c r="I21" s="32"/>
      <c r="J21" s="32"/>
      <c r="K21" s="32">
        <v>218220</v>
      </c>
      <c r="L21" s="32">
        <f>M21+N21+O21+P21</f>
        <v>381780</v>
      </c>
      <c r="M21" s="32"/>
      <c r="N21" s="32"/>
      <c r="O21" s="32"/>
      <c r="P21" s="33">
        <v>381780</v>
      </c>
    </row>
    <row r="22" spans="1:16" s="4" customFormat="1" ht="14.25" customHeight="1">
      <c r="A22" s="45" t="s">
        <v>35</v>
      </c>
      <c r="B22" s="47" t="s">
        <v>30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s="4" customFormat="1" ht="14.25" customHeight="1">
      <c r="A23" s="46"/>
      <c r="B23" s="51" t="s">
        <v>36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s="4" customFormat="1" ht="14.25" customHeight="1">
      <c r="A24" s="46"/>
      <c r="B24" s="26" t="s">
        <v>19</v>
      </c>
      <c r="C24" s="10" t="s">
        <v>28</v>
      </c>
      <c r="D24" s="27">
        <f aca="true" t="shared" si="3" ref="D24:P24">D25+D26</f>
        <v>420000</v>
      </c>
      <c r="E24" s="27">
        <f t="shared" si="3"/>
        <v>152754</v>
      </c>
      <c r="F24" s="27">
        <f t="shared" si="3"/>
        <v>267246</v>
      </c>
      <c r="G24" s="27">
        <f t="shared" si="3"/>
        <v>420000</v>
      </c>
      <c r="H24" s="27">
        <f t="shared" si="3"/>
        <v>152754</v>
      </c>
      <c r="I24" s="27">
        <f t="shared" si="3"/>
        <v>0</v>
      </c>
      <c r="J24" s="27">
        <f t="shared" si="3"/>
        <v>0</v>
      </c>
      <c r="K24" s="27">
        <f t="shared" si="3"/>
        <v>152754</v>
      </c>
      <c r="L24" s="27">
        <f t="shared" si="3"/>
        <v>267246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267246</v>
      </c>
    </row>
    <row r="25" spans="1:16" s="4" customFormat="1" ht="14.25" customHeight="1">
      <c r="A25" s="46"/>
      <c r="B25" s="28" t="s">
        <v>29</v>
      </c>
      <c r="C25" s="53"/>
      <c r="D25" s="29">
        <v>0</v>
      </c>
      <c r="E25" s="29">
        <v>0</v>
      </c>
      <c r="F25" s="29"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4" customFormat="1" ht="14.25" customHeight="1">
      <c r="A26" s="46"/>
      <c r="B26" s="31" t="s">
        <v>32</v>
      </c>
      <c r="C26" s="54"/>
      <c r="D26" s="32">
        <f>E26+F26</f>
        <v>420000</v>
      </c>
      <c r="E26" s="32">
        <f>H26</f>
        <v>152754</v>
      </c>
      <c r="F26" s="32">
        <f>L26</f>
        <v>267246</v>
      </c>
      <c r="G26" s="32">
        <f>H26+L26</f>
        <v>420000</v>
      </c>
      <c r="H26" s="32">
        <f>I26+J26+K26</f>
        <v>152754</v>
      </c>
      <c r="I26" s="32"/>
      <c r="J26" s="32"/>
      <c r="K26" s="32">
        <v>152754</v>
      </c>
      <c r="L26" s="32">
        <f>M26+N26+O26+P26</f>
        <v>267246</v>
      </c>
      <c r="M26" s="32"/>
      <c r="N26" s="32"/>
      <c r="O26" s="32"/>
      <c r="P26" s="33">
        <v>267246</v>
      </c>
    </row>
    <row r="27" spans="1:16" s="4" customFormat="1" ht="14.25" customHeight="1">
      <c r="A27" s="45" t="s">
        <v>37</v>
      </c>
      <c r="B27" s="47" t="s">
        <v>30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s="4" customFormat="1" ht="14.25" customHeight="1">
      <c r="A28" s="46"/>
      <c r="B28" s="51" t="s">
        <v>38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s="4" customFormat="1" ht="14.25" customHeight="1">
      <c r="A29" s="46"/>
      <c r="B29" s="26" t="s">
        <v>19</v>
      </c>
      <c r="C29" s="10" t="s">
        <v>28</v>
      </c>
      <c r="D29" s="27">
        <f aca="true" t="shared" si="4" ref="D29:P29">D30+D31</f>
        <v>350000</v>
      </c>
      <c r="E29" s="27">
        <f t="shared" si="4"/>
        <v>127295</v>
      </c>
      <c r="F29" s="27">
        <f t="shared" si="4"/>
        <v>222705</v>
      </c>
      <c r="G29" s="27">
        <f t="shared" si="4"/>
        <v>350000</v>
      </c>
      <c r="H29" s="27">
        <f t="shared" si="4"/>
        <v>127295</v>
      </c>
      <c r="I29" s="27">
        <f t="shared" si="4"/>
        <v>0</v>
      </c>
      <c r="J29" s="27">
        <f t="shared" si="4"/>
        <v>0</v>
      </c>
      <c r="K29" s="27">
        <f t="shared" si="4"/>
        <v>127295</v>
      </c>
      <c r="L29" s="27">
        <f t="shared" si="4"/>
        <v>222705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222705</v>
      </c>
    </row>
    <row r="30" spans="1:16" s="4" customFormat="1" ht="14.25" customHeight="1">
      <c r="A30" s="46"/>
      <c r="B30" s="28" t="s">
        <v>29</v>
      </c>
      <c r="C30" s="53"/>
      <c r="D30" s="29">
        <v>0</v>
      </c>
      <c r="E30" s="29">
        <v>0</v>
      </c>
      <c r="F30" s="29"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4" customFormat="1" ht="14.25" customHeight="1">
      <c r="A31" s="46"/>
      <c r="B31" s="31" t="s">
        <v>32</v>
      </c>
      <c r="C31" s="54"/>
      <c r="D31" s="32">
        <f>E31+F31</f>
        <v>350000</v>
      </c>
      <c r="E31" s="32">
        <f>H31</f>
        <v>127295</v>
      </c>
      <c r="F31" s="32">
        <f>L31</f>
        <v>222705</v>
      </c>
      <c r="G31" s="32">
        <f>H31+L31</f>
        <v>350000</v>
      </c>
      <c r="H31" s="32">
        <f>I31+J31+K31</f>
        <v>127295</v>
      </c>
      <c r="I31" s="32"/>
      <c r="J31" s="32"/>
      <c r="K31" s="32">
        <v>127295</v>
      </c>
      <c r="L31" s="32">
        <f>M31+N31+O31+P31</f>
        <v>222705</v>
      </c>
      <c r="M31" s="32"/>
      <c r="N31" s="32"/>
      <c r="O31" s="32"/>
      <c r="P31" s="33">
        <v>222705</v>
      </c>
    </row>
    <row r="32" spans="1:16" s="4" customFormat="1" ht="14.25" customHeight="1">
      <c r="A32" s="45" t="s">
        <v>39</v>
      </c>
      <c r="B32" s="47" t="s">
        <v>40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s="4" customFormat="1" ht="14.25" customHeight="1">
      <c r="A33" s="46"/>
      <c r="B33" s="49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s="4" customFormat="1" ht="14.25" customHeight="1">
      <c r="A34" s="46"/>
      <c r="B34" s="40" t="s">
        <v>42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16" s="4" customFormat="1" ht="14.25" customHeight="1">
      <c r="A35" s="46"/>
      <c r="B35" s="51" t="s">
        <v>43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s="4" customFormat="1" ht="14.25" customHeight="1">
      <c r="A36" s="46"/>
      <c r="B36" s="26" t="s">
        <v>19</v>
      </c>
      <c r="C36" s="34" t="s">
        <v>44</v>
      </c>
      <c r="D36" s="27">
        <f>D37+D38</f>
        <v>1980300</v>
      </c>
      <c r="E36" s="27">
        <f aca="true" t="shared" si="5" ref="E36:P36">E37+E38</f>
        <v>297045</v>
      </c>
      <c r="F36" s="27">
        <f t="shared" si="5"/>
        <v>1683255</v>
      </c>
      <c r="G36" s="27">
        <f t="shared" si="5"/>
        <v>1980300</v>
      </c>
      <c r="H36" s="27">
        <f t="shared" si="5"/>
        <v>297045</v>
      </c>
      <c r="I36" s="27">
        <f t="shared" si="5"/>
        <v>0</v>
      </c>
      <c r="J36" s="27">
        <f t="shared" si="5"/>
        <v>0</v>
      </c>
      <c r="K36" s="27">
        <f t="shared" si="5"/>
        <v>297045</v>
      </c>
      <c r="L36" s="27">
        <f t="shared" si="5"/>
        <v>1683255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27">
        <f t="shared" si="5"/>
        <v>1683255</v>
      </c>
    </row>
    <row r="37" spans="1:16" s="4" customFormat="1" ht="14.25" customHeight="1">
      <c r="A37" s="46"/>
      <c r="B37" s="28" t="s">
        <v>29</v>
      </c>
      <c r="C37" s="53"/>
      <c r="D37" s="29">
        <v>0</v>
      </c>
      <c r="E37" s="29">
        <v>0</v>
      </c>
      <c r="F37" s="29"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s="4" customFormat="1" ht="14.25" customHeight="1" thickBot="1">
      <c r="A38" s="46"/>
      <c r="B38" s="31" t="s">
        <v>32</v>
      </c>
      <c r="C38" s="54"/>
      <c r="D38" s="32">
        <f>E38+F38</f>
        <v>1980300</v>
      </c>
      <c r="E38" s="32">
        <f>H38</f>
        <v>297045</v>
      </c>
      <c r="F38" s="32">
        <f>L38</f>
        <v>1683255</v>
      </c>
      <c r="G38" s="32">
        <f>H38+L38</f>
        <v>1980300</v>
      </c>
      <c r="H38" s="32">
        <f>I38+J38+K38</f>
        <v>297045</v>
      </c>
      <c r="I38" s="32"/>
      <c r="J38" s="32"/>
      <c r="K38" s="32">
        <v>297045</v>
      </c>
      <c r="L38" s="32">
        <f>M38+N38+O38+P38</f>
        <v>1683255</v>
      </c>
      <c r="M38" s="32"/>
      <c r="N38" s="32"/>
      <c r="O38" s="32"/>
      <c r="P38" s="33">
        <v>1683255</v>
      </c>
    </row>
    <row r="39" spans="1:16" s="1" customFormat="1" ht="16.5" customHeight="1" thickBot="1">
      <c r="A39" s="15" t="s">
        <v>4</v>
      </c>
      <c r="B39" s="16" t="s">
        <v>24</v>
      </c>
      <c r="C39" s="16"/>
      <c r="D39" s="22">
        <f>D44</f>
        <v>4058244.6799999997</v>
      </c>
      <c r="E39" s="22">
        <f aca="true" t="shared" si="6" ref="E39:P39">E44</f>
        <v>608736.7</v>
      </c>
      <c r="F39" s="22">
        <f t="shared" si="6"/>
        <v>3449507.98</v>
      </c>
      <c r="G39" s="22">
        <f t="shared" si="6"/>
        <v>907721.05</v>
      </c>
      <c r="H39" s="22">
        <f t="shared" si="6"/>
        <v>136158.16</v>
      </c>
      <c r="I39" s="22">
        <f t="shared" si="6"/>
        <v>0</v>
      </c>
      <c r="J39" s="22">
        <f t="shared" si="6"/>
        <v>0</v>
      </c>
      <c r="K39" s="22">
        <f t="shared" si="6"/>
        <v>136158.16</v>
      </c>
      <c r="L39" s="22">
        <f t="shared" si="6"/>
        <v>771562.89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771562.89</v>
      </c>
    </row>
    <row r="40" spans="1:16" s="1" customFormat="1" ht="12" customHeight="1">
      <c r="A40" s="55" t="s">
        <v>26</v>
      </c>
      <c r="B40" s="57" t="s">
        <v>46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s="1" customFormat="1" ht="12" customHeight="1">
      <c r="A41" s="56"/>
      <c r="B41" s="39" t="s">
        <v>47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59"/>
    </row>
    <row r="42" spans="1:16" s="1" customFormat="1" ht="12" customHeight="1">
      <c r="A42" s="56"/>
      <c r="B42" s="60" t="s">
        <v>48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6"/>
      <c r="B43" s="39" t="s">
        <v>49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59"/>
    </row>
    <row r="44" spans="1:16" s="1" customFormat="1" ht="12" customHeight="1">
      <c r="A44" s="56"/>
      <c r="B44" s="8" t="s">
        <v>19</v>
      </c>
      <c r="C44" s="10">
        <v>851.85195</v>
      </c>
      <c r="D44" s="14">
        <f>D45+D46</f>
        <v>4058244.6799999997</v>
      </c>
      <c r="E44" s="14">
        <f aca="true" t="shared" si="7" ref="E44:P44">E45+E46</f>
        <v>608736.7</v>
      </c>
      <c r="F44" s="14">
        <f t="shared" si="7"/>
        <v>3449507.98</v>
      </c>
      <c r="G44" s="14">
        <f t="shared" si="7"/>
        <v>907721.05</v>
      </c>
      <c r="H44" s="14">
        <f t="shared" si="7"/>
        <v>136158.16</v>
      </c>
      <c r="I44" s="14">
        <f t="shared" si="7"/>
        <v>0</v>
      </c>
      <c r="J44" s="14">
        <f t="shared" si="7"/>
        <v>0</v>
      </c>
      <c r="K44" s="14">
        <f t="shared" si="7"/>
        <v>136158.16</v>
      </c>
      <c r="L44" s="14">
        <f t="shared" si="7"/>
        <v>771562.89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771562.89</v>
      </c>
    </row>
    <row r="45" spans="1:16" s="1" customFormat="1" ht="12" customHeight="1">
      <c r="A45" s="56"/>
      <c r="B45" s="3" t="s">
        <v>22</v>
      </c>
      <c r="C45" s="43"/>
      <c r="D45" s="11">
        <f>E45+F45</f>
        <v>3150523.63</v>
      </c>
      <c r="E45" s="11">
        <v>472578.54</v>
      </c>
      <c r="F45" s="11">
        <v>2677945.09</v>
      </c>
      <c r="G45" s="11"/>
      <c r="H45" s="11"/>
      <c r="I45" s="12"/>
      <c r="J45" s="12"/>
      <c r="K45" s="12"/>
      <c r="L45" s="11"/>
      <c r="M45" s="12"/>
      <c r="N45" s="12"/>
      <c r="O45" s="12"/>
      <c r="P45" s="13"/>
    </row>
    <row r="46" spans="1:16" s="1" customFormat="1" ht="12" customHeight="1" thickBot="1">
      <c r="A46" s="56"/>
      <c r="B46" s="35" t="s">
        <v>32</v>
      </c>
      <c r="C46" s="44"/>
      <c r="D46" s="36">
        <f>E46+F46</f>
        <v>907721.05</v>
      </c>
      <c r="E46" s="36">
        <f>H46</f>
        <v>136158.16</v>
      </c>
      <c r="F46" s="36">
        <f>L46</f>
        <v>771562.89</v>
      </c>
      <c r="G46" s="36">
        <f>H46+L46</f>
        <v>907721.05</v>
      </c>
      <c r="H46" s="36">
        <f>I46+J46+K46</f>
        <v>136158.16</v>
      </c>
      <c r="I46" s="37"/>
      <c r="J46" s="37"/>
      <c r="K46" s="37">
        <v>136158.16</v>
      </c>
      <c r="L46" s="36">
        <f>M46+N46+O46+P46</f>
        <v>771562.89</v>
      </c>
      <c r="M46" s="37"/>
      <c r="N46" s="37"/>
      <c r="O46" s="37"/>
      <c r="P46" s="38">
        <v>771562.89</v>
      </c>
    </row>
    <row r="47" spans="1:16" ht="18" customHeight="1" thickBot="1">
      <c r="A47" s="62" t="s">
        <v>0</v>
      </c>
      <c r="B47" s="63"/>
      <c r="C47" s="63"/>
      <c r="D47" s="23">
        <f aca="true" t="shared" si="8" ref="D47:P47">D11+D39</f>
        <v>9308544.68</v>
      </c>
      <c r="E47" s="23">
        <f t="shared" si="8"/>
        <v>2095080.7</v>
      </c>
      <c r="F47" s="23">
        <f t="shared" si="8"/>
        <v>7213463.98</v>
      </c>
      <c r="G47" s="23">
        <f t="shared" si="8"/>
        <v>6158021.05</v>
      </c>
      <c r="H47" s="23">
        <f t="shared" si="8"/>
        <v>1622502.16</v>
      </c>
      <c r="I47" s="23">
        <f t="shared" si="8"/>
        <v>0</v>
      </c>
      <c r="J47" s="23">
        <f t="shared" si="8"/>
        <v>0</v>
      </c>
      <c r="K47" s="23">
        <f t="shared" si="8"/>
        <v>1622502.16</v>
      </c>
      <c r="L47" s="23">
        <f t="shared" si="8"/>
        <v>4535518.89</v>
      </c>
      <c r="M47" s="23">
        <f t="shared" si="8"/>
        <v>0</v>
      </c>
      <c r="N47" s="23">
        <f t="shared" si="8"/>
        <v>0</v>
      </c>
      <c r="O47" s="23">
        <f t="shared" si="8"/>
        <v>0</v>
      </c>
      <c r="P47" s="24">
        <f t="shared" si="8"/>
        <v>4535518.89</v>
      </c>
    </row>
    <row r="48" spans="1:16" ht="12.75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2.75">
      <c r="A49" s="9"/>
    </row>
    <row r="50" spans="1:16" ht="12.75">
      <c r="A50" s="9"/>
      <c r="N50" s="78"/>
      <c r="O50" s="78"/>
      <c r="P50" s="78"/>
    </row>
    <row r="51" ht="12.75">
      <c r="A51" s="9"/>
    </row>
    <row r="52" spans="1:16" ht="12.75">
      <c r="A52" s="9"/>
      <c r="N52" s="78"/>
      <c r="O52" s="78"/>
      <c r="P52" s="78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</sheetData>
  <sheetProtection/>
  <mergeCells count="50">
    <mergeCell ref="A1:P1"/>
    <mergeCell ref="N52:P52"/>
    <mergeCell ref="N50:P50"/>
    <mergeCell ref="F5:F9"/>
    <mergeCell ref="G6:G9"/>
    <mergeCell ref="H8:H9"/>
    <mergeCell ref="H7:K7"/>
    <mergeCell ref="A2:P2"/>
    <mergeCell ref="E4:F4"/>
    <mergeCell ref="H6:P6"/>
    <mergeCell ref="G5:P5"/>
    <mergeCell ref="C4:C9"/>
    <mergeCell ref="I8:K8"/>
    <mergeCell ref="L7:P7"/>
    <mergeCell ref="M8:P8"/>
    <mergeCell ref="L8:L9"/>
    <mergeCell ref="C37:C38"/>
    <mergeCell ref="A12:A16"/>
    <mergeCell ref="B12:P12"/>
    <mergeCell ref="B13:P13"/>
    <mergeCell ref="D4:D9"/>
    <mergeCell ref="G4:P4"/>
    <mergeCell ref="A47:C47"/>
    <mergeCell ref="A4:A9"/>
    <mergeCell ref="E5:E9"/>
    <mergeCell ref="B4:B9"/>
    <mergeCell ref="C15:C16"/>
    <mergeCell ref="A40:A46"/>
    <mergeCell ref="B40:P40"/>
    <mergeCell ref="B41:P41"/>
    <mergeCell ref="B42:P42"/>
    <mergeCell ref="B43:P43"/>
    <mergeCell ref="A17:A21"/>
    <mergeCell ref="B17:P17"/>
    <mergeCell ref="B18:P18"/>
    <mergeCell ref="C20:C21"/>
    <mergeCell ref="A27:A31"/>
    <mergeCell ref="B27:P27"/>
    <mergeCell ref="B28:P28"/>
    <mergeCell ref="C30:C31"/>
    <mergeCell ref="A22:A26"/>
    <mergeCell ref="B22:P22"/>
    <mergeCell ref="B23:P23"/>
    <mergeCell ref="C25:C26"/>
    <mergeCell ref="B34:P34"/>
    <mergeCell ref="C45:C46"/>
    <mergeCell ref="A32:A38"/>
    <mergeCell ref="B32:P32"/>
    <mergeCell ref="B33:P33"/>
    <mergeCell ref="B35:P3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2016-01-04T07:23:00Z</cp:lastPrinted>
  <dcterms:created xsi:type="dcterms:W3CDTF">2002-03-22T09:59:04Z</dcterms:created>
  <dcterms:modified xsi:type="dcterms:W3CDTF">2016-01-04T07:23:10Z</dcterms:modified>
  <cp:category/>
  <cp:version/>
  <cp:contentType/>
  <cp:contentStatus/>
</cp:coreProperties>
</file>