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<sst xmlns="http://schemas.openxmlformats.org/spreadsheetml/2006/main" count="77" uniqueCount="56">
  <si>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</si>
  <si>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</si>
  <si>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</si>
  <si>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</si>
  <si>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</si>
  <si>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</si>
  <si>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</si>
  <si>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</si>
  <si>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</si>
  <si>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</si>
  <si>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</si>
  <si>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</si>
  <si>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</si>
  <si>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</si>
  <si>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</si>
  <si>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</si>
  <si>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</si>
  <si>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</si>
  <si>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</si>
  <si>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</si>
  <si>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 xml:space="preserve">Program Operacyjny Kapitał Ludzki </t>
  </si>
  <si>
    <t>2.4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</si>
  <si>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</si>
  <si>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</si>
  <si>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</si>
  <si>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</si>
  <si>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</si>
  <si>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</si>
  <si>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</si>
  <si>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</si>
  <si>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</si>
  <si>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</si>
  <si>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</si>
  <si>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</si>
  <si>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</si>
  <si>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</si>
  <si>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</si>
  <si>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</si>
  <si>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</si>
  <si>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2015 rok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</si>
  <si>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</si>
  <si>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</si>
  <si>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</si>
  <si>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</si>
  <si>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853, 85395</t>
  </si>
  <si>
    <t>2.1</t>
  </si>
  <si>
    <t>2.2</t>
  </si>
  <si>
    <t>2.3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</si>
  <si>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</si>
  <si>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</si>
  <si>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</si>
  <si>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</si>
  <si>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851.85195</t>
  </si>
  <si>
    <t>2016 r.</t>
  </si>
  <si>
    <t>2.5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</si>
  <si>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XIII/71/2015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29 grudnia 2015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</si>
</sst>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3" fillId="4" borderId="16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" fontId="6" fillId="25" borderId="13" xfId="0" applyNumberFormat="1" applyFont="1" applyFill="1" applyBorder="1" applyAlignment="1">
      <alignment/>
    </xf>
    <xf numFmtId="4" fontId="5" fillId="25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6" fillId="26" borderId="24" xfId="0" applyFont="1" applyFill="1" applyBorder="1" applyAlignment="1">
      <alignment horizontal="left" wrapText="1"/>
    </xf>
    <xf numFmtId="0" fontId="6" fillId="26" borderId="25" xfId="0" applyFont="1" applyFill="1" applyBorder="1" applyAlignment="1">
      <alignment horizontal="left" wrapText="1"/>
    </xf>
    <xf numFmtId="0" fontId="6" fillId="26" borderId="26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3.5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9.75" customHeight="1" thickBot="1">
      <c r="A3" s="9"/>
    </row>
    <row r="4" spans="1:16" ht="12" customHeight="1">
      <c r="A4" s="70" t="s">
        <v>2</v>
      </c>
      <c r="B4" s="43" t="s">
        <v>5</v>
      </c>
      <c r="C4" s="43" t="s">
        <v>6</v>
      </c>
      <c r="D4" s="43" t="s">
        <v>27</v>
      </c>
      <c r="E4" s="45" t="s">
        <v>1</v>
      </c>
      <c r="F4" s="45"/>
      <c r="G4" s="45" t="s">
        <v>7</v>
      </c>
      <c r="H4" s="45"/>
      <c r="I4" s="45"/>
      <c r="J4" s="45"/>
      <c r="K4" s="45"/>
      <c r="L4" s="45"/>
      <c r="M4" s="45"/>
      <c r="N4" s="45"/>
      <c r="O4" s="45"/>
      <c r="P4" s="46"/>
    </row>
    <row r="5" spans="1:16" ht="12.75" customHeight="1">
      <c r="A5" s="71"/>
      <c r="B5" s="44"/>
      <c r="C5" s="44"/>
      <c r="D5" s="44"/>
      <c r="E5" s="44" t="s">
        <v>25</v>
      </c>
      <c r="F5" s="44" t="s">
        <v>8</v>
      </c>
      <c r="G5" s="42" t="s">
        <v>39</v>
      </c>
      <c r="H5" s="42"/>
      <c r="I5" s="42"/>
      <c r="J5" s="42"/>
      <c r="K5" s="42"/>
      <c r="L5" s="42"/>
      <c r="M5" s="42"/>
      <c r="N5" s="42"/>
      <c r="O5" s="42"/>
      <c r="P5" s="75"/>
    </row>
    <row r="6" spans="1:16" ht="12.75" customHeight="1">
      <c r="A6" s="71"/>
      <c r="B6" s="44"/>
      <c r="C6" s="44"/>
      <c r="D6" s="44"/>
      <c r="E6" s="44"/>
      <c r="F6" s="44"/>
      <c r="G6" s="44" t="s">
        <v>9</v>
      </c>
      <c r="H6" s="73" t="s">
        <v>10</v>
      </c>
      <c r="I6" s="73"/>
      <c r="J6" s="73"/>
      <c r="K6" s="73"/>
      <c r="L6" s="73"/>
      <c r="M6" s="73"/>
      <c r="N6" s="73"/>
      <c r="O6" s="73"/>
      <c r="P6" s="74"/>
    </row>
    <row r="7" spans="1:16" ht="12.75" customHeight="1">
      <c r="A7" s="71"/>
      <c r="B7" s="44"/>
      <c r="C7" s="44"/>
      <c r="D7" s="44"/>
      <c r="E7" s="44"/>
      <c r="F7" s="44"/>
      <c r="G7" s="44"/>
      <c r="H7" s="42" t="s">
        <v>11</v>
      </c>
      <c r="I7" s="42"/>
      <c r="J7" s="42"/>
      <c r="K7" s="42"/>
      <c r="L7" s="44" t="s">
        <v>8</v>
      </c>
      <c r="M7" s="44"/>
      <c r="N7" s="44"/>
      <c r="O7" s="44"/>
      <c r="P7" s="50"/>
    </row>
    <row r="8" spans="1:16" ht="12.75" customHeight="1">
      <c r="A8" s="71"/>
      <c r="B8" s="44"/>
      <c r="C8" s="44"/>
      <c r="D8" s="44"/>
      <c r="E8" s="44"/>
      <c r="F8" s="44"/>
      <c r="G8" s="44"/>
      <c r="H8" s="44" t="s">
        <v>12</v>
      </c>
      <c r="I8" s="47" t="s">
        <v>13</v>
      </c>
      <c r="J8" s="47"/>
      <c r="K8" s="47"/>
      <c r="L8" s="44" t="s">
        <v>14</v>
      </c>
      <c r="M8" s="44" t="s">
        <v>13</v>
      </c>
      <c r="N8" s="44"/>
      <c r="O8" s="44"/>
      <c r="P8" s="50"/>
    </row>
    <row r="9" spans="1:16" ht="37.5" customHeight="1">
      <c r="A9" s="71"/>
      <c r="B9" s="44"/>
      <c r="C9" s="44"/>
      <c r="D9" s="44"/>
      <c r="E9" s="44"/>
      <c r="F9" s="44"/>
      <c r="G9" s="44"/>
      <c r="H9" s="44"/>
      <c r="I9" s="5" t="s">
        <v>15</v>
      </c>
      <c r="J9" s="5" t="s">
        <v>16</v>
      </c>
      <c r="K9" s="5" t="s">
        <v>17</v>
      </c>
      <c r="L9" s="44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</row>
    <row r="11" spans="1:16" s="4" customFormat="1" ht="14.25" customHeight="1" thickBot="1">
      <c r="A11" s="24" t="s">
        <v>3</v>
      </c>
      <c r="B11" s="32" t="s">
        <v>23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</row>
    <row r="12" spans="1:16" s="1" customFormat="1" ht="16.5" customHeight="1" thickBot="1">
      <c r="A12" s="19" t="s">
        <v>4</v>
      </c>
      <c r="B12" s="20" t="s">
        <v>26</v>
      </c>
      <c r="C12" s="20"/>
      <c r="D12" s="26">
        <f>D17+D24+D31+D38+D46</f>
        <v>6917143.26</v>
      </c>
      <c r="E12" s="26">
        <f aca="true" t="shared" si="0" ref="E12:P12">E17+E24+E31+E38+E46</f>
        <v>1010991.9699999999</v>
      </c>
      <c r="F12" s="26">
        <f t="shared" si="0"/>
        <v>5906151.29</v>
      </c>
      <c r="G12" s="26">
        <f t="shared" si="0"/>
        <v>4012738.69</v>
      </c>
      <c r="H12" s="26">
        <f t="shared" si="0"/>
        <v>584726.7799999999</v>
      </c>
      <c r="I12" s="26">
        <f t="shared" si="0"/>
        <v>0</v>
      </c>
      <c r="J12" s="26">
        <f t="shared" si="0"/>
        <v>0</v>
      </c>
      <c r="K12" s="26">
        <f t="shared" si="0"/>
        <v>584726.7799999999</v>
      </c>
      <c r="L12" s="26">
        <f t="shared" si="0"/>
        <v>3428011.9099999997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3428011.9099999997</v>
      </c>
    </row>
    <row r="13" spans="1:16" s="1" customFormat="1" ht="12" customHeight="1">
      <c r="A13" s="51" t="s">
        <v>45</v>
      </c>
      <c r="B13" s="48" t="s">
        <v>33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s="1" customFormat="1" ht="12" customHeight="1">
      <c r="A14" s="52"/>
      <c r="B14" s="55" t="s">
        <v>34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s="1" customFormat="1" ht="12" customHeight="1">
      <c r="A15" s="52"/>
      <c r="B15" s="78" t="s">
        <v>35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s="1" customFormat="1" ht="12" customHeight="1">
      <c r="A16" s="52"/>
      <c r="B16" s="55" t="s">
        <v>20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1:16" s="1" customFormat="1" ht="12" customHeight="1">
      <c r="A17" s="52"/>
      <c r="B17" s="8" t="s">
        <v>19</v>
      </c>
      <c r="C17" s="10" t="s">
        <v>36</v>
      </c>
      <c r="D17" s="14">
        <f>D18+D19</f>
        <v>862054</v>
      </c>
      <c r="E17" s="14">
        <f aca="true" t="shared" si="1" ref="E17:P17">E18+E19</f>
        <v>129308.09</v>
      </c>
      <c r="F17" s="14">
        <f t="shared" si="1"/>
        <v>732745.91</v>
      </c>
      <c r="G17" s="14">
        <f t="shared" si="1"/>
        <v>284597.9</v>
      </c>
      <c r="H17" s="14">
        <f t="shared" si="1"/>
        <v>42689.68</v>
      </c>
      <c r="I17" s="14">
        <f t="shared" si="1"/>
        <v>0</v>
      </c>
      <c r="J17" s="14">
        <f t="shared" si="1"/>
        <v>0</v>
      </c>
      <c r="K17" s="14">
        <f t="shared" si="1"/>
        <v>42689.68</v>
      </c>
      <c r="L17" s="14">
        <f t="shared" si="1"/>
        <v>241908.22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241908.22</v>
      </c>
    </row>
    <row r="18" spans="1:16" s="1" customFormat="1" ht="12" customHeight="1">
      <c r="A18" s="52"/>
      <c r="B18" s="3" t="s">
        <v>24</v>
      </c>
      <c r="C18" s="30"/>
      <c r="D18" s="11">
        <f>E18+F18</f>
        <v>577456.1</v>
      </c>
      <c r="E18" s="11">
        <v>86618.41</v>
      </c>
      <c r="F18" s="11">
        <v>490837.69</v>
      </c>
      <c r="G18" s="11"/>
      <c r="H18" s="11"/>
      <c r="I18" s="12"/>
      <c r="J18" s="12"/>
      <c r="K18" s="12"/>
      <c r="L18" s="11"/>
      <c r="M18" s="12"/>
      <c r="N18" s="12"/>
      <c r="O18" s="12"/>
      <c r="P18" s="13"/>
    </row>
    <row r="19" spans="1:16" s="1" customFormat="1" ht="12" customHeight="1">
      <c r="A19" s="54"/>
      <c r="B19" s="31" t="s">
        <v>32</v>
      </c>
      <c r="C19" s="15"/>
      <c r="D19" s="16">
        <f>E19+F19</f>
        <v>284597.9</v>
      </c>
      <c r="E19" s="16">
        <f>H19</f>
        <v>42689.68</v>
      </c>
      <c r="F19" s="16">
        <f>L19</f>
        <v>241908.22</v>
      </c>
      <c r="G19" s="16">
        <f>+H19+L19</f>
        <v>284597.9</v>
      </c>
      <c r="H19" s="16">
        <f>I19+J19+K19</f>
        <v>42689.68</v>
      </c>
      <c r="I19" s="17"/>
      <c r="J19" s="17"/>
      <c r="K19" s="17">
        <v>42689.68</v>
      </c>
      <c r="L19" s="16">
        <f>M19+N19+O19+P19</f>
        <v>241908.22</v>
      </c>
      <c r="M19" s="17"/>
      <c r="N19" s="17"/>
      <c r="O19" s="17"/>
      <c r="P19" s="18">
        <v>241908.22</v>
      </c>
    </row>
    <row r="20" spans="1:16" s="1" customFormat="1" ht="12" customHeight="1">
      <c r="A20" s="51" t="s">
        <v>46</v>
      </c>
      <c r="B20" s="48" t="s">
        <v>30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s="1" customFormat="1" ht="12" customHeight="1">
      <c r="A21" s="52"/>
      <c r="B21" s="55" t="s">
        <v>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s="1" customFormat="1" ht="12" customHeight="1">
      <c r="A22" s="52"/>
      <c r="B22" s="78" t="s">
        <v>38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/>
    </row>
    <row r="23" spans="1:16" s="1" customFormat="1" ht="12" customHeight="1">
      <c r="A23" s="52"/>
      <c r="B23" s="55" t="s">
        <v>20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1:16" s="1" customFormat="1" ht="12" customHeight="1">
      <c r="A24" s="52"/>
      <c r="B24" s="8" t="s">
        <v>19</v>
      </c>
      <c r="C24" s="10" t="s">
        <v>31</v>
      </c>
      <c r="D24" s="14">
        <f>D25+D26</f>
        <v>697991.73</v>
      </c>
      <c r="E24" s="14">
        <f aca="true" t="shared" si="2" ref="E24:P24">E25+E26</f>
        <v>104698.76</v>
      </c>
      <c r="F24" s="14">
        <f t="shared" si="2"/>
        <v>593292.97</v>
      </c>
      <c r="G24" s="14">
        <f t="shared" si="2"/>
        <v>190911.44</v>
      </c>
      <c r="H24" s="14">
        <f t="shared" si="2"/>
        <v>28636.72</v>
      </c>
      <c r="I24" s="14">
        <f t="shared" si="2"/>
        <v>0</v>
      </c>
      <c r="J24" s="14">
        <f t="shared" si="2"/>
        <v>0</v>
      </c>
      <c r="K24" s="14">
        <f t="shared" si="2"/>
        <v>28636.72</v>
      </c>
      <c r="L24" s="14">
        <f t="shared" si="2"/>
        <v>162274.72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162274.72</v>
      </c>
    </row>
    <row r="25" spans="1:16" s="1" customFormat="1" ht="12" customHeight="1">
      <c r="A25" s="52"/>
      <c r="B25" s="3" t="s">
        <v>24</v>
      </c>
      <c r="C25" s="30"/>
      <c r="D25" s="11">
        <f>E25+F25</f>
        <v>507080.29</v>
      </c>
      <c r="E25" s="11">
        <v>76062.04</v>
      </c>
      <c r="F25" s="11">
        <v>431018.25</v>
      </c>
      <c r="G25" s="11"/>
      <c r="H25" s="11"/>
      <c r="I25" s="12"/>
      <c r="J25" s="12"/>
      <c r="K25" s="12"/>
      <c r="L25" s="11"/>
      <c r="M25" s="12"/>
      <c r="N25" s="12"/>
      <c r="O25" s="12"/>
      <c r="P25" s="13"/>
    </row>
    <row r="26" spans="1:16" s="1" customFormat="1" ht="12" customHeight="1">
      <c r="A26" s="54"/>
      <c r="B26" s="31" t="s">
        <v>32</v>
      </c>
      <c r="C26" s="15"/>
      <c r="D26" s="16">
        <f>E26+F26</f>
        <v>190911.44</v>
      </c>
      <c r="E26" s="16">
        <f>H26</f>
        <v>28636.72</v>
      </c>
      <c r="F26" s="16">
        <f>L26</f>
        <v>162274.72</v>
      </c>
      <c r="G26" s="16">
        <f>H26+L26</f>
        <v>190911.44</v>
      </c>
      <c r="H26" s="16">
        <f>I26+J26+K26</f>
        <v>28636.72</v>
      </c>
      <c r="I26" s="17"/>
      <c r="J26" s="17"/>
      <c r="K26" s="17">
        <v>28636.72</v>
      </c>
      <c r="L26" s="16">
        <f>M26+N26+O26+P26</f>
        <v>162274.72</v>
      </c>
      <c r="M26" s="17"/>
      <c r="N26" s="17"/>
      <c r="O26" s="17"/>
      <c r="P26" s="18">
        <v>162274.72</v>
      </c>
    </row>
    <row r="27" spans="1:16" s="1" customFormat="1" ht="12" customHeight="1">
      <c r="A27" s="51" t="s">
        <v>47</v>
      </c>
      <c r="B27" s="48" t="s">
        <v>30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s="1" customFormat="1" ht="12" customHeight="1">
      <c r="A28" s="52"/>
      <c r="B28" s="55" t="s">
        <v>29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</row>
    <row r="29" spans="1:16" s="1" customFormat="1" ht="12" customHeight="1">
      <c r="A29" s="52"/>
      <c r="B29" s="78" t="s">
        <v>28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</row>
    <row r="30" spans="1:16" s="1" customFormat="1" ht="12" customHeight="1">
      <c r="A30" s="52"/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s="1" customFormat="1" ht="12" customHeight="1">
      <c r="A31" s="52"/>
      <c r="B31" s="8" t="s">
        <v>19</v>
      </c>
      <c r="C31" s="10" t="s">
        <v>31</v>
      </c>
      <c r="D31" s="14">
        <f>D32+D33</f>
        <v>593442</v>
      </c>
      <c r="E31" s="14">
        <f aca="true" t="shared" si="3" ref="E31:P31">E32+E33</f>
        <v>62436.79</v>
      </c>
      <c r="F31" s="14">
        <f t="shared" si="3"/>
        <v>531005.21</v>
      </c>
      <c r="G31" s="14">
        <f t="shared" si="3"/>
        <v>137576.87</v>
      </c>
      <c r="H31" s="14">
        <f t="shared" si="3"/>
        <v>3452.51</v>
      </c>
      <c r="I31" s="14">
        <f t="shared" si="3"/>
        <v>0</v>
      </c>
      <c r="J31" s="14">
        <f t="shared" si="3"/>
        <v>0</v>
      </c>
      <c r="K31" s="14">
        <f t="shared" si="3"/>
        <v>3452.51</v>
      </c>
      <c r="L31" s="14">
        <f t="shared" si="3"/>
        <v>134124.36</v>
      </c>
      <c r="M31" s="14">
        <f t="shared" si="3"/>
        <v>0</v>
      </c>
      <c r="N31" s="14">
        <f t="shared" si="3"/>
        <v>0</v>
      </c>
      <c r="O31" s="14">
        <f t="shared" si="3"/>
        <v>0</v>
      </c>
      <c r="P31" s="14">
        <f t="shared" si="3"/>
        <v>134124.36</v>
      </c>
    </row>
    <row r="32" spans="1:16" s="1" customFormat="1" ht="12" customHeight="1">
      <c r="A32" s="52"/>
      <c r="B32" s="3" t="s">
        <v>24</v>
      </c>
      <c r="C32" s="30"/>
      <c r="D32" s="11">
        <f>E32+F32</f>
        <v>455865.13</v>
      </c>
      <c r="E32" s="11">
        <v>58984.28</v>
      </c>
      <c r="F32" s="11">
        <v>396880.85</v>
      </c>
      <c r="G32" s="11"/>
      <c r="H32" s="11"/>
      <c r="I32" s="12"/>
      <c r="J32" s="12"/>
      <c r="K32" s="12"/>
      <c r="L32" s="11"/>
      <c r="M32" s="12"/>
      <c r="N32" s="12"/>
      <c r="O32" s="12"/>
      <c r="P32" s="13"/>
    </row>
    <row r="33" spans="1:16" s="1" customFormat="1" ht="12" customHeight="1" thickBot="1">
      <c r="A33" s="53"/>
      <c r="B33" s="31" t="s">
        <v>32</v>
      </c>
      <c r="C33" s="15"/>
      <c r="D33" s="16">
        <f>E33+F33</f>
        <v>137576.87</v>
      </c>
      <c r="E33" s="16">
        <v>3452.51</v>
      </c>
      <c r="F33" s="16">
        <v>134124.36</v>
      </c>
      <c r="G33" s="16">
        <f>H33+L33</f>
        <v>137576.87</v>
      </c>
      <c r="H33" s="16">
        <f>I33+J33+K33</f>
        <v>3452.51</v>
      </c>
      <c r="I33" s="17"/>
      <c r="J33" s="17"/>
      <c r="K33" s="17">
        <v>3452.51</v>
      </c>
      <c r="L33" s="16">
        <f>M33+N33+O33+P33</f>
        <v>134124.36</v>
      </c>
      <c r="M33" s="17"/>
      <c r="N33" s="17"/>
      <c r="O33" s="17"/>
      <c r="P33" s="18">
        <v>134124.36</v>
      </c>
    </row>
    <row r="34" spans="1:16" s="1" customFormat="1" ht="12" customHeight="1">
      <c r="A34" s="80" t="s">
        <v>21</v>
      </c>
      <c r="B34" s="48" t="s">
        <v>48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s="1" customFormat="1" ht="12" customHeight="1">
      <c r="A35" s="52"/>
      <c r="B35" s="55" t="s">
        <v>49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  <row r="36" spans="1:16" s="1" customFormat="1" ht="12" customHeight="1">
      <c r="A36" s="52"/>
      <c r="B36" s="78" t="s">
        <v>50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</row>
    <row r="37" spans="1:16" s="1" customFormat="1" ht="12" customHeight="1">
      <c r="A37" s="52"/>
      <c r="B37" s="55" t="s">
        <v>51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</row>
    <row r="38" spans="1:16" s="1" customFormat="1" ht="12" customHeight="1">
      <c r="A38" s="52"/>
      <c r="B38" s="8" t="s">
        <v>19</v>
      </c>
      <c r="C38" s="10" t="s">
        <v>52</v>
      </c>
      <c r="D38" s="14">
        <f>D39+D40+D41</f>
        <v>4058244.6799999997</v>
      </c>
      <c r="E38" s="14">
        <f aca="true" t="shared" si="4" ref="E38:P38">E39+E40+E41</f>
        <v>608736.7</v>
      </c>
      <c r="F38" s="14">
        <f t="shared" si="4"/>
        <v>3449507.98</v>
      </c>
      <c r="G38" s="14">
        <f t="shared" si="4"/>
        <v>3150523.63</v>
      </c>
      <c r="H38" s="14">
        <f t="shared" si="4"/>
        <v>472578.54</v>
      </c>
      <c r="I38" s="14">
        <f t="shared" si="4"/>
        <v>0</v>
      </c>
      <c r="J38" s="14">
        <f t="shared" si="4"/>
        <v>0</v>
      </c>
      <c r="K38" s="14">
        <f t="shared" si="4"/>
        <v>472578.54</v>
      </c>
      <c r="L38" s="14">
        <f t="shared" si="4"/>
        <v>2677945.09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2677945.09</v>
      </c>
    </row>
    <row r="39" spans="1:16" s="1" customFormat="1" ht="12" customHeight="1">
      <c r="A39" s="52"/>
      <c r="B39" s="3" t="s">
        <v>24</v>
      </c>
      <c r="C39" s="57"/>
      <c r="D39" s="11">
        <f>E39+F39</f>
        <v>0</v>
      </c>
      <c r="E39" s="11">
        <v>0</v>
      </c>
      <c r="F39" s="11">
        <v>0</v>
      </c>
      <c r="G39" s="11"/>
      <c r="H39" s="11"/>
      <c r="I39" s="12"/>
      <c r="J39" s="12"/>
      <c r="K39" s="12"/>
      <c r="L39" s="11"/>
      <c r="M39" s="12"/>
      <c r="N39" s="12"/>
      <c r="O39" s="12"/>
      <c r="P39" s="13"/>
    </row>
    <row r="40" spans="1:16" s="1" customFormat="1" ht="12" customHeight="1">
      <c r="A40" s="52"/>
      <c r="B40" s="33" t="s">
        <v>32</v>
      </c>
      <c r="C40" s="58"/>
      <c r="D40" s="34">
        <f>E40+F40</f>
        <v>3150523.63</v>
      </c>
      <c r="E40" s="34">
        <f>H40</f>
        <v>472578.54</v>
      </c>
      <c r="F40" s="34">
        <f>L40</f>
        <v>2677945.09</v>
      </c>
      <c r="G40" s="34">
        <f>H40+L40</f>
        <v>3150523.63</v>
      </c>
      <c r="H40" s="34">
        <f>I40+J40+K40</f>
        <v>472578.54</v>
      </c>
      <c r="I40" s="35"/>
      <c r="J40" s="35"/>
      <c r="K40" s="35">
        <v>472578.54</v>
      </c>
      <c r="L40" s="34">
        <f>M40+N40+O40+P40</f>
        <v>2677945.09</v>
      </c>
      <c r="M40" s="35"/>
      <c r="N40" s="35"/>
      <c r="O40" s="35"/>
      <c r="P40" s="36">
        <v>2677945.09</v>
      </c>
    </row>
    <row r="41" spans="1:16" s="1" customFormat="1" ht="12" customHeight="1">
      <c r="A41" s="54"/>
      <c r="B41" s="37" t="s">
        <v>53</v>
      </c>
      <c r="C41" s="15"/>
      <c r="D41" s="38">
        <f>E41+F41</f>
        <v>907721.05</v>
      </c>
      <c r="E41" s="38">
        <v>136158.16</v>
      </c>
      <c r="F41" s="38">
        <v>771562.89</v>
      </c>
      <c r="G41" s="39"/>
      <c r="H41" s="39"/>
      <c r="I41" s="40"/>
      <c r="J41" s="40"/>
      <c r="K41" s="40"/>
      <c r="L41" s="39"/>
      <c r="M41" s="40"/>
      <c r="N41" s="40"/>
      <c r="O41" s="40"/>
      <c r="P41" s="41"/>
    </row>
    <row r="42" spans="1:16" s="1" customFormat="1" ht="12" customHeight="1">
      <c r="A42" s="51" t="s">
        <v>54</v>
      </c>
      <c r="B42" s="59" t="s">
        <v>40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52"/>
      <c r="B43" s="62" t="s">
        <v>41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</row>
    <row r="44" spans="1:16" s="1" customFormat="1" ht="12" customHeight="1">
      <c r="A44" s="52"/>
      <c r="B44" s="65" t="s">
        <v>42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</row>
    <row r="45" spans="1:16" s="1" customFormat="1" ht="12" customHeight="1">
      <c r="A45" s="52"/>
      <c r="B45" s="62" t="s">
        <v>43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1:16" s="1" customFormat="1" ht="12" customHeight="1">
      <c r="A46" s="52"/>
      <c r="B46" s="8" t="s">
        <v>19</v>
      </c>
      <c r="C46" s="10" t="s">
        <v>44</v>
      </c>
      <c r="D46" s="14">
        <f>D47+D48</f>
        <v>705410.85</v>
      </c>
      <c r="E46" s="14">
        <f aca="true" t="shared" si="5" ref="E46:P46">E47+E48</f>
        <v>105811.63</v>
      </c>
      <c r="F46" s="14">
        <f t="shared" si="5"/>
        <v>599599.22</v>
      </c>
      <c r="G46" s="14">
        <f t="shared" si="5"/>
        <v>249128.84999999998</v>
      </c>
      <c r="H46" s="14">
        <f t="shared" si="5"/>
        <v>37369.33</v>
      </c>
      <c r="I46" s="14">
        <f t="shared" si="5"/>
        <v>0</v>
      </c>
      <c r="J46" s="14">
        <f t="shared" si="5"/>
        <v>0</v>
      </c>
      <c r="K46" s="14">
        <f t="shared" si="5"/>
        <v>37369.33</v>
      </c>
      <c r="L46" s="14">
        <f t="shared" si="5"/>
        <v>211759.52</v>
      </c>
      <c r="M46" s="14">
        <f t="shared" si="5"/>
        <v>0</v>
      </c>
      <c r="N46" s="14">
        <f t="shared" si="5"/>
        <v>0</v>
      </c>
      <c r="O46" s="14">
        <f t="shared" si="5"/>
        <v>0</v>
      </c>
      <c r="P46" s="14">
        <f t="shared" si="5"/>
        <v>211759.52</v>
      </c>
    </row>
    <row r="47" spans="1:16" s="1" customFormat="1" ht="12" customHeight="1">
      <c r="A47" s="52"/>
      <c r="B47" s="3" t="s">
        <v>24</v>
      </c>
      <c r="C47" s="30"/>
      <c r="D47" s="11">
        <f>E47+F47</f>
        <v>456282</v>
      </c>
      <c r="E47" s="11">
        <v>68442.3</v>
      </c>
      <c r="F47" s="11">
        <v>387839.7</v>
      </c>
      <c r="G47" s="11"/>
      <c r="H47" s="11"/>
      <c r="I47" s="12"/>
      <c r="J47" s="12"/>
      <c r="K47" s="12"/>
      <c r="L47" s="11"/>
      <c r="M47" s="12"/>
      <c r="N47" s="12"/>
      <c r="O47" s="12"/>
      <c r="P47" s="13"/>
    </row>
    <row r="48" spans="1:16" s="1" customFormat="1" ht="12" customHeight="1" thickBot="1">
      <c r="A48" s="53"/>
      <c r="B48" s="31" t="s">
        <v>32</v>
      </c>
      <c r="C48" s="15"/>
      <c r="D48" s="16">
        <f>E48+F48</f>
        <v>249128.84999999998</v>
      </c>
      <c r="E48" s="16">
        <f>H48</f>
        <v>37369.33</v>
      </c>
      <c r="F48" s="16">
        <f>L48</f>
        <v>211759.52</v>
      </c>
      <c r="G48" s="16">
        <f>H48+L48</f>
        <v>249128.84999999998</v>
      </c>
      <c r="H48" s="16">
        <f>I48+J48+K48</f>
        <v>37369.33</v>
      </c>
      <c r="I48" s="17"/>
      <c r="J48" s="17"/>
      <c r="K48" s="17">
        <v>37369.33</v>
      </c>
      <c r="L48" s="16">
        <f>M48+N48+O48+P48</f>
        <v>211759.52</v>
      </c>
      <c r="M48" s="17"/>
      <c r="N48" s="17"/>
      <c r="O48" s="17"/>
      <c r="P48" s="18">
        <v>211759.52</v>
      </c>
    </row>
    <row r="49" spans="1:16" ht="18" customHeight="1" thickBot="1">
      <c r="A49" s="76" t="s">
        <v>0</v>
      </c>
      <c r="B49" s="77"/>
      <c r="C49" s="77"/>
      <c r="D49" s="28">
        <f aca="true" t="shared" si="6" ref="D49:P49">D11+D12</f>
        <v>6917143.26</v>
      </c>
      <c r="E49" s="28">
        <f t="shared" si="6"/>
        <v>1010991.9699999999</v>
      </c>
      <c r="F49" s="28">
        <f t="shared" si="6"/>
        <v>5906151.29</v>
      </c>
      <c r="G49" s="28">
        <f t="shared" si="6"/>
        <v>4012738.69</v>
      </c>
      <c r="H49" s="28">
        <f t="shared" si="6"/>
        <v>584726.7799999999</v>
      </c>
      <c r="I49" s="28">
        <f t="shared" si="6"/>
        <v>0</v>
      </c>
      <c r="J49" s="28">
        <f t="shared" si="6"/>
        <v>0</v>
      </c>
      <c r="K49" s="28">
        <f t="shared" si="6"/>
        <v>584726.7799999999</v>
      </c>
      <c r="L49" s="28">
        <f t="shared" si="6"/>
        <v>3428011.9099999997</v>
      </c>
      <c r="M49" s="28">
        <f t="shared" si="6"/>
        <v>0</v>
      </c>
      <c r="N49" s="28">
        <f t="shared" si="6"/>
        <v>0</v>
      </c>
      <c r="O49" s="28">
        <f t="shared" si="6"/>
        <v>0</v>
      </c>
      <c r="P49" s="29">
        <f t="shared" si="6"/>
        <v>3428011.9099999997</v>
      </c>
    </row>
    <row r="50" spans="1:16" ht="12.75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2.75">
      <c r="A51" s="9"/>
    </row>
    <row r="52" spans="1:16" ht="12.75">
      <c r="A52" s="9"/>
      <c r="N52" s="69"/>
      <c r="O52" s="69"/>
      <c r="P52" s="69"/>
    </row>
    <row r="53" ht="12.75">
      <c r="A53" s="9"/>
    </row>
    <row r="54" spans="1:16" ht="12.75">
      <c r="A54" s="9"/>
      <c r="N54" s="69"/>
      <c r="O54" s="69"/>
      <c r="P54" s="6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</sheetData>
  <sheetProtection/>
  <mergeCells count="48">
    <mergeCell ref="B13:P13"/>
    <mergeCell ref="B14:P14"/>
    <mergeCell ref="B15:P15"/>
    <mergeCell ref="B16:P16"/>
    <mergeCell ref="A49:C49"/>
    <mergeCell ref="B28:P28"/>
    <mergeCell ref="B27:P27"/>
    <mergeCell ref="B29:P29"/>
    <mergeCell ref="A27:A33"/>
    <mergeCell ref="B30:P30"/>
    <mergeCell ref="A34:A41"/>
    <mergeCell ref="B35:P35"/>
    <mergeCell ref="B36:P36"/>
    <mergeCell ref="N54:P54"/>
    <mergeCell ref="N52:P52"/>
    <mergeCell ref="F5:F9"/>
    <mergeCell ref="G6:G9"/>
    <mergeCell ref="H8:H9"/>
    <mergeCell ref="M8:P8"/>
    <mergeCell ref="H6:P6"/>
    <mergeCell ref="G5:P5"/>
    <mergeCell ref="B22:P22"/>
    <mergeCell ref="B23:P23"/>
    <mergeCell ref="B43:P43"/>
    <mergeCell ref="B44:P44"/>
    <mergeCell ref="B45:P45"/>
    <mergeCell ref="A1:P1"/>
    <mergeCell ref="A4:A9"/>
    <mergeCell ref="E5:E9"/>
    <mergeCell ref="B4:B9"/>
    <mergeCell ref="A2:P2"/>
    <mergeCell ref="E4:F4"/>
    <mergeCell ref="A13:A19"/>
    <mergeCell ref="B34:P34"/>
    <mergeCell ref="L8:L9"/>
    <mergeCell ref="L7:P7"/>
    <mergeCell ref="A42:A48"/>
    <mergeCell ref="A20:A26"/>
    <mergeCell ref="B20:P20"/>
    <mergeCell ref="B21:P21"/>
    <mergeCell ref="B37:P37"/>
    <mergeCell ref="C39:C40"/>
    <mergeCell ref="B42:P42"/>
    <mergeCell ref="H7:K7"/>
    <mergeCell ref="D4:D9"/>
    <mergeCell ref="G4:P4"/>
    <mergeCell ref="C4:C9"/>
    <mergeCell ref="I8:K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2016-01-04T08:09:15Z</cp:lastPrinted>
  <dcterms:created xsi:type="dcterms:W3CDTF">2002-03-22T09:59:04Z</dcterms:created>
  <dcterms:modified xsi:type="dcterms:W3CDTF">2016-01-04T08:09:24Z</dcterms:modified>
  <cp:category/>
  <cp:version/>
  <cp:contentType/>
  <cp:contentStatus/>
</cp:coreProperties>
</file>