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activeTab="0"/>
  </bookViews>
  <sheets>
    <sheet name="Z7" sheetId="1" r:id="rId1"/>
  </sheets>
  <definedNames>
    <definedName name="_xlnm.Print_Area" localSheetId="0">'Z7'!$A$1:$L$69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<sst xmlns="http://schemas.openxmlformats.org/spreadsheetml/2006/main" count="85" uniqueCount="61">
  <si>
    <t>Rehabilitacja zawodowa i społeczna</t>
  </si>
  <si>
    <t xml:space="preserve">                                                </t>
  </si>
  <si>
    <t>dotacje</t>
  </si>
  <si>
    <t>Wpływy z tytułu pomocy finansowej udzielanej między j.s.t. na dofinansowanie własnych zadań bieżących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</si>
  <si>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</si>
  <si>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</si>
  <si>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</si>
  <si>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</si>
  <si>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</si>
  <si>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</si>
  <si>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</si>
  <si>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</si>
  <si>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</si>
  <si>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</si>
  <si>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</si>
  <si>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</si>
  <si>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</si>
  <si>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</si>
  <si>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</si>
  <si>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</si>
  <si>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</si>
  <si>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 xml:space="preserve"> - Gmina Świętajno</t>
  </si>
  <si>
    <t>§</t>
  </si>
  <si>
    <t>010</t>
  </si>
  <si>
    <t>Zakup środków żywności</t>
  </si>
  <si>
    <t>Wynagrodzenia  osobowe pracowników</t>
  </si>
  <si>
    <t>Składki na ubezpieczenia społeczne</t>
  </si>
  <si>
    <t>UMOWY i POROZUMIENIA</t>
  </si>
  <si>
    <t>Dotacje celowe na pomoc fin.udzielaną między jst.na dofin.bieżących zadań własnych</t>
  </si>
  <si>
    <t>Promocja jednostek samorządu tereytorialnego</t>
  </si>
  <si>
    <t xml:space="preserve">                                                                                       </t>
  </si>
  <si>
    <t>Składki na F.Pracy</t>
  </si>
  <si>
    <t>Zakup materiałów i wyposażenia</t>
  </si>
  <si>
    <t>600</t>
  </si>
  <si>
    <t>60014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</si>
  <si>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</si>
  <si>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</si>
  <si>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</si>
  <si>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</si>
  <si>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</si>
  <si>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  i pochodne od wynagrodzeń</t>
  </si>
  <si>
    <t>Załącznik Nr 1.7</t>
  </si>
  <si>
    <t>Dotacje celowe otrzymane z powiatu na zadania bieżące realizowane na podstwie porozumień (umów) między jednostkami samorządu terytorialnego</t>
  </si>
  <si>
    <t>Dotacje celowe otrzymane z gmin na zadania bieżące realizowane na podstwie porozumień (umów) między jednostkami samorządu terytorialnego</t>
  </si>
  <si>
    <t>Odpisy na zakładowy fundusz świadczeń socjalnych</t>
  </si>
  <si>
    <t>Biblioteki pedagogiczne</t>
  </si>
  <si>
    <t xml:space="preserve">Dotacja celowa na pomoc finansową udzielana między jednostkami samorządu terytorialnego na dofinansowanie własnych zadań bieżących </t>
  </si>
  <si>
    <t xml:space="preserve">Wykonanie za I półrocze 2015 roku dochodów i wydatków związanych z realizacją zadań  realizowanych na podstwaie umów (porozumień) z jednostkami samorządu terytorialnego </t>
  </si>
  <si>
    <t>Plan dochodów na 2015 rok</t>
  </si>
  <si>
    <t>Wykonanie dochodów za I półrocze 2015 r.</t>
  </si>
  <si>
    <t>Wykonanie wydatków za                 I półrocze 2015 r.</t>
  </si>
  <si>
    <t xml:space="preserve">Plan wydatków na 2015 rok    </t>
  </si>
  <si>
    <t>Zadania w zakresie upowszechniania turystyki</t>
  </si>
  <si>
    <t>Dodatkowe wynagrodzenie roczne</t>
  </si>
  <si>
    <t>Opłaty z tytułu zakupu usług telekomunikacyjnych</t>
  </si>
  <si>
    <t>Podróże służbowe krajowe</t>
  </si>
  <si>
    <t>Szkolenia pracowników niebędących członkami korpusu służby cywilnej</t>
  </si>
  <si>
    <t>Zakup leków, wyrobów medycznych i produktów biobójczych</t>
  </si>
  <si>
    <t>Opłaty na rzecz budżetów jednostek samorządu terytorialnego</t>
  </si>
  <si>
    <t>Dotacje celowe przekazane gminie na zadania bieżące realizowane na podstwie porozumień (umów) między jednostkami samorządu terytorialnego</t>
  </si>
  <si>
    <t>Dotacje celowe przekazane powiatowi na zadania bieżące realizowane na podstwie porozumień (umów) między jednostkami samorządu terytorialnego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</si>
</sst>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3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49" fontId="4" fillId="35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wrapText="1"/>
    </xf>
    <xf numFmtId="0" fontId="6" fillId="36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wrapText="1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4" fillId="35" borderId="10" xfId="0" applyNumberFormat="1" applyFont="1" applyFill="1" applyBorder="1" applyAlignment="1">
      <alignment horizontal="right"/>
    </xf>
    <xf numFmtId="4" fontId="4" fillId="34" borderId="14" xfId="0" applyNumberFormat="1" applyFont="1" applyFill="1" applyBorder="1" applyAlignment="1">
      <alignment horizontal="right"/>
    </xf>
    <xf numFmtId="4" fontId="4" fillId="35" borderId="12" xfId="0" applyNumberFormat="1" applyFont="1" applyFill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35" borderId="12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9" fontId="4" fillId="33" borderId="11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36" borderId="15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36" borderId="16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6" fillId="36" borderId="17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4" fontId="4" fillId="34" borderId="18" xfId="0" applyNumberFormat="1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selection activeCell="P16" sqref="P16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6.125" style="0" customWidth="1"/>
    <col min="5" max="5" width="13.625" style="0" customWidth="1"/>
    <col min="6" max="6" width="13.375" style="0" customWidth="1"/>
    <col min="7" max="7" width="13.25390625" style="0" customWidth="1"/>
    <col min="8" max="8" width="13.625" style="0" customWidth="1"/>
    <col min="9" max="9" width="13.25390625" style="0" customWidth="1"/>
    <col min="10" max="11" width="13.375" style="0" customWidth="1"/>
    <col min="12" max="12" width="14.00390625" style="0" customWidth="1"/>
    <col min="13" max="13" width="17.00390625" style="0" customWidth="1"/>
  </cols>
  <sheetData>
    <row r="1" spans="3:13" ht="12" customHeight="1">
      <c r="C1" s="91" t="s">
        <v>41</v>
      </c>
      <c r="D1" s="91"/>
      <c r="E1" s="91"/>
      <c r="F1" s="91"/>
      <c r="G1" s="91"/>
      <c r="H1" s="91"/>
      <c r="I1" s="91"/>
      <c r="J1" s="91"/>
      <c r="K1" s="91"/>
      <c r="L1" s="91"/>
      <c r="M1" s="21"/>
    </row>
    <row r="2" spans="1:13" ht="25.5" customHeight="1">
      <c r="A2" s="92" t="s">
        <v>47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18"/>
    </row>
    <row r="3" spans="1:13" ht="10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2" customHeight="1">
      <c r="A4" s="93" t="s">
        <v>6</v>
      </c>
      <c r="B4" s="94"/>
      <c r="C4" s="94"/>
      <c r="D4" s="85" t="s">
        <v>7</v>
      </c>
      <c r="E4" s="87" t="s">
        <v>48</v>
      </c>
      <c r="F4" s="87" t="s">
        <v>49</v>
      </c>
      <c r="G4" s="87" t="s">
        <v>51</v>
      </c>
      <c r="H4" s="87" t="s">
        <v>50</v>
      </c>
      <c r="I4" s="85" t="s">
        <v>13</v>
      </c>
      <c r="J4" s="85"/>
      <c r="K4" s="85"/>
      <c r="L4" s="99"/>
      <c r="M4" s="9"/>
    </row>
    <row r="5" spans="1:14" ht="12" customHeight="1">
      <c r="A5" s="95"/>
      <c r="B5" s="96"/>
      <c r="C5" s="96"/>
      <c r="D5" s="86"/>
      <c r="E5" s="88"/>
      <c r="F5" s="88"/>
      <c r="G5" s="88"/>
      <c r="H5" s="88"/>
      <c r="I5" s="88" t="s">
        <v>17</v>
      </c>
      <c r="J5" s="86" t="s">
        <v>11</v>
      </c>
      <c r="K5" s="86"/>
      <c r="L5" s="100" t="s">
        <v>18</v>
      </c>
      <c r="M5" s="30"/>
      <c r="N5" s="15"/>
    </row>
    <row r="6" spans="1:14" ht="32.25" customHeight="1">
      <c r="A6" s="52" t="s">
        <v>8</v>
      </c>
      <c r="B6" s="48" t="s">
        <v>9</v>
      </c>
      <c r="C6" s="48" t="s">
        <v>22</v>
      </c>
      <c r="D6" s="86"/>
      <c r="E6" s="88"/>
      <c r="F6" s="88"/>
      <c r="G6" s="88"/>
      <c r="H6" s="88"/>
      <c r="I6" s="88"/>
      <c r="J6" s="50" t="s">
        <v>40</v>
      </c>
      <c r="K6" s="49" t="s">
        <v>2</v>
      </c>
      <c r="L6" s="100"/>
      <c r="M6" s="30"/>
      <c r="N6" s="15"/>
    </row>
    <row r="7" spans="1:14" ht="11.25" customHeight="1">
      <c r="A7" s="34">
        <v>1</v>
      </c>
      <c r="B7" s="10">
        <v>2</v>
      </c>
      <c r="C7" s="10">
        <v>3</v>
      </c>
      <c r="D7" s="10">
        <v>4</v>
      </c>
      <c r="E7" s="26">
        <v>5</v>
      </c>
      <c r="F7" s="26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53">
        <v>12</v>
      </c>
      <c r="M7" s="27"/>
      <c r="N7" s="15"/>
    </row>
    <row r="8" spans="1:14" ht="21.75" customHeight="1">
      <c r="A8" s="54"/>
      <c r="B8" s="16"/>
      <c r="C8" s="16"/>
      <c r="D8" s="17" t="s">
        <v>27</v>
      </c>
      <c r="E8" s="68">
        <f>E12+E16+E18+E20+E24+E37+E40+E54+E62+E64+E67</f>
        <v>3586201.49</v>
      </c>
      <c r="F8" s="68">
        <f aca="true" t="shared" si="0" ref="F8:L8">F12+F16+F18+F20+F24+F37+F40+F54+F62+F64+F67</f>
        <v>1643500.3699999999</v>
      </c>
      <c r="G8" s="68">
        <f t="shared" si="0"/>
        <v>3728479.66</v>
      </c>
      <c r="H8" s="68">
        <f t="shared" si="0"/>
        <v>1299695.28</v>
      </c>
      <c r="I8" s="68">
        <f t="shared" si="0"/>
        <v>1214423.24</v>
      </c>
      <c r="J8" s="68">
        <f t="shared" si="0"/>
        <v>735480.32</v>
      </c>
      <c r="K8" s="68">
        <f t="shared" si="0"/>
        <v>77153.6</v>
      </c>
      <c r="L8" s="101">
        <f t="shared" si="0"/>
        <v>85272.04</v>
      </c>
      <c r="M8" s="28"/>
      <c r="N8" s="15"/>
    </row>
    <row r="9" spans="1:14" ht="19.5" customHeight="1" hidden="1">
      <c r="A9" s="55" t="s">
        <v>23</v>
      </c>
      <c r="B9" s="40" t="s">
        <v>14</v>
      </c>
      <c r="C9" s="39"/>
      <c r="D9" s="41" t="s">
        <v>36</v>
      </c>
      <c r="E9" s="69">
        <f>E11</f>
        <v>0</v>
      </c>
      <c r="F9" s="69"/>
      <c r="G9" s="69">
        <f aca="true" t="shared" si="1" ref="G9:L9">G11</f>
        <v>0</v>
      </c>
      <c r="H9" s="69"/>
      <c r="I9" s="69">
        <f t="shared" si="1"/>
        <v>0</v>
      </c>
      <c r="J9" s="69">
        <f t="shared" si="1"/>
        <v>0</v>
      </c>
      <c r="K9" s="69">
        <f t="shared" si="1"/>
        <v>0</v>
      </c>
      <c r="L9" s="73">
        <f t="shared" si="1"/>
        <v>0</v>
      </c>
      <c r="M9" s="28"/>
      <c r="N9" s="15"/>
    </row>
    <row r="10" spans="1:14" ht="15.75" customHeight="1" hidden="1">
      <c r="A10" s="36"/>
      <c r="B10" s="6"/>
      <c r="C10" s="6"/>
      <c r="D10" s="4" t="s">
        <v>21</v>
      </c>
      <c r="E10" s="70">
        <v>0</v>
      </c>
      <c r="F10" s="70"/>
      <c r="G10" s="70"/>
      <c r="H10" s="70"/>
      <c r="I10" s="70"/>
      <c r="J10" s="70"/>
      <c r="K10" s="70"/>
      <c r="L10" s="74"/>
      <c r="M10" s="29"/>
      <c r="N10" s="15"/>
    </row>
    <row r="11" spans="1:14" ht="24.75" customHeight="1" hidden="1">
      <c r="A11" s="36"/>
      <c r="B11" s="6"/>
      <c r="C11" s="10">
        <v>2710</v>
      </c>
      <c r="D11" s="12" t="s">
        <v>28</v>
      </c>
      <c r="E11" s="70"/>
      <c r="F11" s="70"/>
      <c r="G11" s="70">
        <v>0</v>
      </c>
      <c r="H11" s="70">
        <v>0</v>
      </c>
      <c r="I11" s="70">
        <f>H11</f>
        <v>0</v>
      </c>
      <c r="J11" s="70"/>
      <c r="K11" s="70">
        <f>I11</f>
        <v>0</v>
      </c>
      <c r="L11" s="74"/>
      <c r="M11" s="29"/>
      <c r="N11" s="15"/>
    </row>
    <row r="12" spans="1:14" ht="20.25" customHeight="1">
      <c r="A12" s="55" t="s">
        <v>33</v>
      </c>
      <c r="B12" s="40" t="s">
        <v>34</v>
      </c>
      <c r="C12" s="39"/>
      <c r="D12" s="51" t="s">
        <v>20</v>
      </c>
      <c r="E12" s="69">
        <f>E13+E14</f>
        <v>1359895.31</v>
      </c>
      <c r="F12" s="69">
        <f>F13+F14</f>
        <v>409193.63</v>
      </c>
      <c r="G12" s="69">
        <f>G15</f>
        <v>1359895.31</v>
      </c>
      <c r="H12" s="69">
        <f>H15</f>
        <v>85272.04</v>
      </c>
      <c r="I12" s="69">
        <f>I15</f>
        <v>0</v>
      </c>
      <c r="J12" s="69">
        <f>J15</f>
        <v>0</v>
      </c>
      <c r="K12" s="69">
        <f>K15</f>
        <v>0</v>
      </c>
      <c r="L12" s="73">
        <f>L15</f>
        <v>85272.04</v>
      </c>
      <c r="M12" s="28"/>
      <c r="N12" s="15"/>
    </row>
    <row r="13" spans="1:14" ht="20.25" customHeight="1" hidden="1">
      <c r="A13" s="77"/>
      <c r="B13" s="78"/>
      <c r="C13" s="10">
        <v>2710</v>
      </c>
      <c r="D13" s="12" t="s">
        <v>28</v>
      </c>
      <c r="E13" s="76">
        <v>0</v>
      </c>
      <c r="F13" s="76">
        <v>0</v>
      </c>
      <c r="G13" s="76"/>
      <c r="H13" s="76"/>
      <c r="I13" s="76"/>
      <c r="J13" s="76"/>
      <c r="K13" s="76"/>
      <c r="L13" s="79"/>
      <c r="M13" s="28"/>
      <c r="N13" s="15"/>
    </row>
    <row r="14" spans="1:14" ht="29.25" customHeight="1">
      <c r="A14" s="36"/>
      <c r="B14" s="6"/>
      <c r="C14" s="10">
        <v>6300</v>
      </c>
      <c r="D14" s="12" t="s">
        <v>3</v>
      </c>
      <c r="E14" s="70">
        <v>1359895.31</v>
      </c>
      <c r="F14" s="70">
        <v>409193.63</v>
      </c>
      <c r="G14" s="70"/>
      <c r="H14" s="70"/>
      <c r="I14" s="70"/>
      <c r="J14" s="70"/>
      <c r="K14" s="70"/>
      <c r="L14" s="74"/>
      <c r="M14" s="29"/>
      <c r="N14" s="15"/>
    </row>
    <row r="15" spans="1:14" ht="18" customHeight="1">
      <c r="A15" s="36"/>
      <c r="B15" s="6"/>
      <c r="C15" s="10">
        <v>6050</v>
      </c>
      <c r="D15" s="19" t="s">
        <v>4</v>
      </c>
      <c r="E15" s="70"/>
      <c r="F15" s="70"/>
      <c r="G15" s="70">
        <v>1359895.31</v>
      </c>
      <c r="H15" s="70">
        <v>85272.04</v>
      </c>
      <c r="I15" s="70"/>
      <c r="J15" s="70"/>
      <c r="K15" s="70"/>
      <c r="L15" s="74">
        <f>H15</f>
        <v>85272.04</v>
      </c>
      <c r="M15" s="29"/>
      <c r="N15" s="15"/>
    </row>
    <row r="16" spans="1:14" ht="27.75" customHeight="1">
      <c r="A16" s="64">
        <v>630</v>
      </c>
      <c r="B16" s="65">
        <v>63003</v>
      </c>
      <c r="C16" s="66"/>
      <c r="D16" s="67" t="s">
        <v>52</v>
      </c>
      <c r="E16" s="71">
        <f>E17</f>
        <v>0</v>
      </c>
      <c r="F16" s="71">
        <f>F17</f>
        <v>0</v>
      </c>
      <c r="G16" s="71">
        <f aca="true" t="shared" si="2" ref="G16:L16">G17</f>
        <v>2500</v>
      </c>
      <c r="H16" s="71">
        <f t="shared" si="2"/>
        <v>2500</v>
      </c>
      <c r="I16" s="71">
        <f t="shared" si="2"/>
        <v>2500</v>
      </c>
      <c r="J16" s="71">
        <f t="shared" si="2"/>
        <v>0</v>
      </c>
      <c r="K16" s="71">
        <f t="shared" si="2"/>
        <v>2500</v>
      </c>
      <c r="L16" s="75">
        <f t="shared" si="2"/>
        <v>0</v>
      </c>
      <c r="M16" s="29"/>
      <c r="N16" s="15"/>
    </row>
    <row r="17" spans="1:14" ht="35.25" customHeight="1">
      <c r="A17" s="36"/>
      <c r="B17" s="6"/>
      <c r="C17" s="10">
        <v>2710</v>
      </c>
      <c r="D17" s="12" t="s">
        <v>46</v>
      </c>
      <c r="E17" s="70"/>
      <c r="F17" s="70"/>
      <c r="G17" s="70">
        <v>2500</v>
      </c>
      <c r="H17" s="70">
        <v>2500</v>
      </c>
      <c r="I17" s="70">
        <f>H17</f>
        <v>2500</v>
      </c>
      <c r="J17" s="70"/>
      <c r="K17" s="70">
        <f>H17</f>
        <v>2500</v>
      </c>
      <c r="L17" s="74"/>
      <c r="M17" s="29"/>
      <c r="N17" s="15"/>
    </row>
    <row r="18" spans="1:14" ht="21" customHeight="1">
      <c r="A18" s="56">
        <v>750</v>
      </c>
      <c r="B18" s="39">
        <v>75018</v>
      </c>
      <c r="C18" s="39"/>
      <c r="D18" s="20" t="s">
        <v>19</v>
      </c>
      <c r="E18" s="69">
        <f>E19</f>
        <v>0</v>
      </c>
      <c r="F18" s="69">
        <f>F19</f>
        <v>0</v>
      </c>
      <c r="G18" s="69">
        <f aca="true" t="shared" si="3" ref="G18:L18">G19</f>
        <v>2260</v>
      </c>
      <c r="H18" s="69">
        <f t="shared" si="3"/>
        <v>2260</v>
      </c>
      <c r="I18" s="69">
        <f t="shared" si="3"/>
        <v>2260</v>
      </c>
      <c r="J18" s="69">
        <f t="shared" si="3"/>
        <v>0</v>
      </c>
      <c r="K18" s="69">
        <f t="shared" si="3"/>
        <v>2260</v>
      </c>
      <c r="L18" s="73">
        <f t="shared" si="3"/>
        <v>0</v>
      </c>
      <c r="M18" s="28"/>
      <c r="N18" s="15"/>
    </row>
    <row r="19" spans="1:14" s="8" customFormat="1" ht="21.75" customHeight="1">
      <c r="A19" s="36"/>
      <c r="B19" s="6"/>
      <c r="C19" s="10">
        <v>2710</v>
      </c>
      <c r="D19" s="12" t="s">
        <v>28</v>
      </c>
      <c r="E19" s="70"/>
      <c r="F19" s="70"/>
      <c r="G19" s="70">
        <v>2260</v>
      </c>
      <c r="H19" s="70">
        <v>2260</v>
      </c>
      <c r="I19" s="70">
        <f>H19</f>
        <v>2260</v>
      </c>
      <c r="J19" s="70"/>
      <c r="K19" s="70">
        <f>H19</f>
        <v>2260</v>
      </c>
      <c r="L19" s="74"/>
      <c r="M19" s="29"/>
      <c r="N19" s="33"/>
    </row>
    <row r="20" spans="1:14" ht="22.5" customHeight="1">
      <c r="A20" s="57">
        <v>750</v>
      </c>
      <c r="B20" s="43">
        <v>75075</v>
      </c>
      <c r="C20" s="43"/>
      <c r="D20" s="37" t="s">
        <v>29</v>
      </c>
      <c r="E20" s="69">
        <f>E21</f>
        <v>6093.33</v>
      </c>
      <c r="F20" s="69">
        <f>F21</f>
        <v>6091.42</v>
      </c>
      <c r="G20" s="69">
        <f aca="true" t="shared" si="4" ref="G20:L20">SUM(G21:G23)</f>
        <v>6093.33</v>
      </c>
      <c r="H20" s="69">
        <f t="shared" si="4"/>
        <v>2500</v>
      </c>
      <c r="I20" s="69">
        <f t="shared" si="4"/>
        <v>2500</v>
      </c>
      <c r="J20" s="69">
        <f t="shared" si="4"/>
        <v>2500</v>
      </c>
      <c r="K20" s="69">
        <f t="shared" si="4"/>
        <v>0</v>
      </c>
      <c r="L20" s="73">
        <f t="shared" si="4"/>
        <v>0</v>
      </c>
      <c r="M20" s="31"/>
      <c r="N20" s="15"/>
    </row>
    <row r="21" spans="1:14" ht="36" customHeight="1">
      <c r="A21" s="7"/>
      <c r="B21" s="1"/>
      <c r="C21" s="46">
        <v>2320</v>
      </c>
      <c r="D21" s="35" t="s">
        <v>42</v>
      </c>
      <c r="E21" s="70">
        <v>6093.33</v>
      </c>
      <c r="F21" s="70">
        <v>6091.42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4">
        <v>0</v>
      </c>
      <c r="M21" s="31"/>
      <c r="N21" s="15"/>
    </row>
    <row r="22" spans="1:14" ht="15.75" customHeight="1">
      <c r="A22" s="7"/>
      <c r="B22" s="1"/>
      <c r="C22" s="46">
        <v>4170</v>
      </c>
      <c r="D22" s="13" t="s">
        <v>16</v>
      </c>
      <c r="E22" s="70"/>
      <c r="F22" s="70"/>
      <c r="G22" s="70">
        <v>5000</v>
      </c>
      <c r="H22" s="70">
        <v>2500</v>
      </c>
      <c r="I22" s="70">
        <f>H22</f>
        <v>2500</v>
      </c>
      <c r="J22" s="70">
        <f>I22</f>
        <v>2500</v>
      </c>
      <c r="K22" s="70"/>
      <c r="L22" s="74"/>
      <c r="M22" s="31"/>
      <c r="N22" s="15"/>
    </row>
    <row r="23" spans="1:14" ht="19.5" customHeight="1">
      <c r="A23" s="7"/>
      <c r="B23" s="1"/>
      <c r="C23" s="46">
        <v>4300</v>
      </c>
      <c r="D23" s="45" t="s">
        <v>39</v>
      </c>
      <c r="E23" s="70"/>
      <c r="F23" s="70"/>
      <c r="G23" s="70">
        <v>1093.33</v>
      </c>
      <c r="H23" s="70">
        <v>0</v>
      </c>
      <c r="I23" s="70">
        <f>H23</f>
        <v>0</v>
      </c>
      <c r="J23" s="70"/>
      <c r="K23" s="70"/>
      <c r="L23" s="74"/>
      <c r="M23" s="31"/>
      <c r="N23" s="15"/>
    </row>
    <row r="24" spans="1:14" ht="27.75" customHeight="1">
      <c r="A24" s="64">
        <v>801</v>
      </c>
      <c r="B24" s="65">
        <v>80147</v>
      </c>
      <c r="C24" s="66"/>
      <c r="D24" s="67" t="s">
        <v>45</v>
      </c>
      <c r="E24" s="71">
        <f>E25</f>
        <v>143000</v>
      </c>
      <c r="F24" s="71">
        <f>F25</f>
        <v>88000</v>
      </c>
      <c r="G24" s="71">
        <f>G26+G27+G28+G29+G30+G31+G32+G33+G34+G35+G36</f>
        <v>143000</v>
      </c>
      <c r="H24" s="71">
        <f>H26+H27+H28+H29+H30+H31+H32+H33+H34+H35+H36</f>
        <v>84146.36</v>
      </c>
      <c r="I24" s="71">
        <f>I26+I27+I28+I29+I30+I31+I32+I33+I34+I35+I36</f>
        <v>84146.36</v>
      </c>
      <c r="J24" s="71">
        <f>J26+J27+J28+J29+J30+J31+J32+J33+J34+J35+J36</f>
        <v>68548.25000000001</v>
      </c>
      <c r="K24" s="71">
        <f>K26+K27+K28+K29+K30+K31+K32+K33+K34+K35+K36</f>
        <v>0</v>
      </c>
      <c r="L24" s="75">
        <f>L26+L27+L28+L29+L30+L31+L32+L33+L34+L35+L36</f>
        <v>0</v>
      </c>
      <c r="M24" s="29"/>
      <c r="N24" s="15"/>
    </row>
    <row r="25" spans="1:14" ht="39.75" customHeight="1">
      <c r="A25" s="36"/>
      <c r="B25" s="6"/>
      <c r="C25" s="10">
        <v>2710</v>
      </c>
      <c r="D25" s="12" t="s">
        <v>46</v>
      </c>
      <c r="E25" s="70">
        <v>143000</v>
      </c>
      <c r="F25" s="70">
        <v>88000</v>
      </c>
      <c r="G25" s="70"/>
      <c r="H25" s="70">
        <v>0</v>
      </c>
      <c r="I25" s="70">
        <v>0</v>
      </c>
      <c r="J25" s="70"/>
      <c r="K25" s="70"/>
      <c r="L25" s="74">
        <f>H25</f>
        <v>0</v>
      </c>
      <c r="M25" s="29"/>
      <c r="N25" s="15"/>
    </row>
    <row r="26" spans="1:14" ht="18.75" customHeight="1">
      <c r="A26" s="36"/>
      <c r="B26" s="6"/>
      <c r="C26" s="10">
        <v>4010</v>
      </c>
      <c r="D26" s="12" t="s">
        <v>25</v>
      </c>
      <c r="E26" s="70"/>
      <c r="F26" s="70"/>
      <c r="G26" s="70">
        <v>103549</v>
      </c>
      <c r="H26" s="70">
        <v>54548.44</v>
      </c>
      <c r="I26" s="70">
        <f>H26</f>
        <v>54548.44</v>
      </c>
      <c r="J26" s="70">
        <f>I26</f>
        <v>54548.44</v>
      </c>
      <c r="K26" s="70"/>
      <c r="L26" s="74"/>
      <c r="M26" s="29"/>
      <c r="N26" s="15"/>
    </row>
    <row r="27" spans="1:14" ht="18.75" customHeight="1">
      <c r="A27" s="36"/>
      <c r="B27" s="6"/>
      <c r="C27" s="10">
        <v>4040</v>
      </c>
      <c r="D27" s="12" t="s">
        <v>53</v>
      </c>
      <c r="E27" s="70"/>
      <c r="F27" s="70"/>
      <c r="G27" s="70">
        <v>2536.95</v>
      </c>
      <c r="H27" s="70">
        <v>2536.94</v>
      </c>
      <c r="I27" s="70">
        <f aca="true" t="shared" si="5" ref="I27:I36">H27</f>
        <v>2536.94</v>
      </c>
      <c r="J27" s="70">
        <f>I27</f>
        <v>2536.94</v>
      </c>
      <c r="K27" s="70"/>
      <c r="L27" s="74"/>
      <c r="M27" s="29"/>
      <c r="N27" s="15"/>
    </row>
    <row r="28" spans="1:14" ht="17.25" customHeight="1">
      <c r="A28" s="36"/>
      <c r="B28" s="6"/>
      <c r="C28" s="10">
        <v>4110</v>
      </c>
      <c r="D28" s="12" t="s">
        <v>26</v>
      </c>
      <c r="E28" s="70"/>
      <c r="F28" s="70"/>
      <c r="G28" s="70">
        <v>14675.05</v>
      </c>
      <c r="H28" s="70">
        <v>10175.82</v>
      </c>
      <c r="I28" s="70">
        <f t="shared" si="5"/>
        <v>10175.82</v>
      </c>
      <c r="J28" s="70">
        <f>I28</f>
        <v>10175.82</v>
      </c>
      <c r="K28" s="70"/>
      <c r="L28" s="74"/>
      <c r="M28" s="29"/>
      <c r="N28" s="15"/>
    </row>
    <row r="29" spans="1:14" ht="18.75" customHeight="1">
      <c r="A29" s="36"/>
      <c r="B29" s="6"/>
      <c r="C29" s="10">
        <v>4120</v>
      </c>
      <c r="D29" s="12" t="s">
        <v>31</v>
      </c>
      <c r="E29" s="70"/>
      <c r="F29" s="70"/>
      <c r="G29" s="70">
        <v>1630</v>
      </c>
      <c r="H29" s="70">
        <v>1287.05</v>
      </c>
      <c r="I29" s="70">
        <f t="shared" si="5"/>
        <v>1287.05</v>
      </c>
      <c r="J29" s="70">
        <f>I29</f>
        <v>1287.05</v>
      </c>
      <c r="K29" s="70"/>
      <c r="L29" s="74"/>
      <c r="M29" s="29"/>
      <c r="N29" s="15"/>
    </row>
    <row r="30" spans="1:14" ht="21" customHeight="1">
      <c r="A30" s="36"/>
      <c r="B30" s="6"/>
      <c r="C30" s="10">
        <v>4210</v>
      </c>
      <c r="D30" s="47" t="s">
        <v>32</v>
      </c>
      <c r="E30" s="70"/>
      <c r="F30" s="70"/>
      <c r="G30" s="70">
        <v>2400</v>
      </c>
      <c r="H30" s="70">
        <v>612.78</v>
      </c>
      <c r="I30" s="70">
        <f t="shared" si="5"/>
        <v>612.78</v>
      </c>
      <c r="J30" s="70"/>
      <c r="K30" s="70"/>
      <c r="L30" s="74"/>
      <c r="M30" s="29"/>
      <c r="N30" s="15"/>
    </row>
    <row r="31" spans="1:14" ht="18.75" customHeight="1">
      <c r="A31" s="36"/>
      <c r="B31" s="6"/>
      <c r="C31" s="10">
        <v>4260</v>
      </c>
      <c r="D31" s="47" t="s">
        <v>38</v>
      </c>
      <c r="E31" s="70"/>
      <c r="F31" s="70"/>
      <c r="G31" s="70">
        <v>10000</v>
      </c>
      <c r="H31" s="70">
        <v>9755.4</v>
      </c>
      <c r="I31" s="70">
        <f t="shared" si="5"/>
        <v>9755.4</v>
      </c>
      <c r="J31" s="70"/>
      <c r="K31" s="70"/>
      <c r="L31" s="74"/>
      <c r="M31" s="29"/>
      <c r="N31" s="15"/>
    </row>
    <row r="32" spans="1:14" ht="18" customHeight="1">
      <c r="A32" s="36"/>
      <c r="B32" s="6"/>
      <c r="C32" s="10">
        <v>4300</v>
      </c>
      <c r="D32" s="45" t="s">
        <v>39</v>
      </c>
      <c r="E32" s="70"/>
      <c r="F32" s="70"/>
      <c r="G32" s="70">
        <v>1385</v>
      </c>
      <c r="H32" s="70">
        <v>363.7</v>
      </c>
      <c r="I32" s="70">
        <f t="shared" si="5"/>
        <v>363.7</v>
      </c>
      <c r="J32" s="70"/>
      <c r="K32" s="70"/>
      <c r="L32" s="74"/>
      <c r="M32" s="29"/>
      <c r="N32" s="15"/>
    </row>
    <row r="33" spans="1:14" ht="18.75" customHeight="1">
      <c r="A33" s="36"/>
      <c r="B33" s="6"/>
      <c r="C33" s="10">
        <v>4360</v>
      </c>
      <c r="D33" s="12" t="s">
        <v>54</v>
      </c>
      <c r="E33" s="70"/>
      <c r="F33" s="70"/>
      <c r="G33" s="70">
        <v>1524</v>
      </c>
      <c r="H33" s="70">
        <v>1052.05</v>
      </c>
      <c r="I33" s="70">
        <f t="shared" si="5"/>
        <v>1052.05</v>
      </c>
      <c r="J33" s="70"/>
      <c r="K33" s="70"/>
      <c r="L33" s="74"/>
      <c r="M33" s="29"/>
      <c r="N33" s="15"/>
    </row>
    <row r="34" spans="1:14" ht="18.75" customHeight="1">
      <c r="A34" s="36"/>
      <c r="B34" s="6"/>
      <c r="C34" s="10">
        <v>4410</v>
      </c>
      <c r="D34" s="12" t="s">
        <v>55</v>
      </c>
      <c r="E34" s="70"/>
      <c r="F34" s="70"/>
      <c r="G34" s="70">
        <v>100</v>
      </c>
      <c r="H34" s="70">
        <v>64.18</v>
      </c>
      <c r="I34" s="70">
        <f t="shared" si="5"/>
        <v>64.18</v>
      </c>
      <c r="J34" s="70"/>
      <c r="K34" s="70"/>
      <c r="L34" s="74"/>
      <c r="M34" s="29"/>
      <c r="N34" s="15"/>
    </row>
    <row r="35" spans="1:14" ht="19.5" customHeight="1">
      <c r="A35" s="36"/>
      <c r="B35" s="6"/>
      <c r="C35" s="10">
        <v>4440</v>
      </c>
      <c r="D35" s="12" t="s">
        <v>44</v>
      </c>
      <c r="E35" s="70"/>
      <c r="F35" s="70"/>
      <c r="G35" s="70">
        <v>5000</v>
      </c>
      <c r="H35" s="70">
        <v>3750</v>
      </c>
      <c r="I35" s="70">
        <f t="shared" si="5"/>
        <v>3750</v>
      </c>
      <c r="J35" s="70"/>
      <c r="K35" s="70"/>
      <c r="L35" s="74"/>
      <c r="M35" s="29"/>
      <c r="N35" s="15"/>
    </row>
    <row r="36" spans="1:14" ht="21" customHeight="1">
      <c r="A36" s="36"/>
      <c r="B36" s="6"/>
      <c r="C36" s="10">
        <v>4700</v>
      </c>
      <c r="D36" s="12" t="s">
        <v>56</v>
      </c>
      <c r="E36" s="70"/>
      <c r="F36" s="70"/>
      <c r="G36" s="70">
        <v>200</v>
      </c>
      <c r="H36" s="70">
        <v>0</v>
      </c>
      <c r="I36" s="70">
        <f t="shared" si="5"/>
        <v>0</v>
      </c>
      <c r="J36" s="70"/>
      <c r="K36" s="70"/>
      <c r="L36" s="74"/>
      <c r="M36" s="29"/>
      <c r="N36" s="15"/>
    </row>
    <row r="37" spans="1:14" ht="17.25" customHeight="1">
      <c r="A37" s="57">
        <v>801</v>
      </c>
      <c r="B37" s="43">
        <v>80195</v>
      </c>
      <c r="C37" s="43"/>
      <c r="D37" s="37" t="s">
        <v>36</v>
      </c>
      <c r="E37" s="69">
        <f aca="true" t="shared" si="6" ref="E37:L37">E38+E39</f>
        <v>0</v>
      </c>
      <c r="F37" s="69">
        <f t="shared" si="6"/>
        <v>0</v>
      </c>
      <c r="G37" s="69">
        <f t="shared" si="6"/>
        <v>2345.5699999999997</v>
      </c>
      <c r="H37" s="69">
        <f t="shared" si="6"/>
        <v>2345.02</v>
      </c>
      <c r="I37" s="69">
        <f t="shared" si="6"/>
        <v>2345.02</v>
      </c>
      <c r="J37" s="69">
        <f t="shared" si="6"/>
        <v>0</v>
      </c>
      <c r="K37" s="69">
        <f t="shared" si="6"/>
        <v>2345.02</v>
      </c>
      <c r="L37" s="73">
        <f t="shared" si="6"/>
        <v>0</v>
      </c>
      <c r="M37" s="31"/>
      <c r="N37" s="15"/>
    </row>
    <row r="38" spans="1:14" ht="31.5" customHeight="1">
      <c r="A38" s="7"/>
      <c r="B38" s="1"/>
      <c r="C38" s="10">
        <v>2310</v>
      </c>
      <c r="D38" s="35" t="s">
        <v>59</v>
      </c>
      <c r="E38" s="70"/>
      <c r="F38" s="70"/>
      <c r="G38" s="70">
        <v>1589.36</v>
      </c>
      <c r="H38" s="70">
        <v>1588.81</v>
      </c>
      <c r="I38" s="70">
        <f>H38</f>
        <v>1588.81</v>
      </c>
      <c r="J38" s="70"/>
      <c r="K38" s="70">
        <f>I38</f>
        <v>1588.81</v>
      </c>
      <c r="L38" s="74"/>
      <c r="M38" s="31"/>
      <c r="N38" s="15"/>
    </row>
    <row r="39" spans="1:14" ht="30.75" customHeight="1">
      <c r="A39" s="7"/>
      <c r="B39" s="1"/>
      <c r="C39" s="97">
        <v>2320</v>
      </c>
      <c r="D39" s="35" t="s">
        <v>60</v>
      </c>
      <c r="E39" s="70"/>
      <c r="F39" s="70"/>
      <c r="G39" s="70">
        <v>756.21</v>
      </c>
      <c r="H39" s="70">
        <v>756.21</v>
      </c>
      <c r="I39" s="70">
        <f>H39</f>
        <v>756.21</v>
      </c>
      <c r="J39" s="70"/>
      <c r="K39" s="70">
        <f>I39</f>
        <v>756.21</v>
      </c>
      <c r="L39" s="74"/>
      <c r="M39" s="31"/>
      <c r="N39" s="15"/>
    </row>
    <row r="40" spans="1:14" ht="19.5" customHeight="1">
      <c r="A40" s="56">
        <v>852</v>
      </c>
      <c r="B40" s="42">
        <v>85201</v>
      </c>
      <c r="C40" s="39"/>
      <c r="D40" s="44" t="s">
        <v>37</v>
      </c>
      <c r="E40" s="69">
        <f>E41</f>
        <v>1773680.11</v>
      </c>
      <c r="F40" s="69">
        <f>F41</f>
        <v>991491.58</v>
      </c>
      <c r="G40" s="69">
        <f>G42+G43+G44+G45+G46+G47+G48+G49+G50+G51+G52+G53</f>
        <v>1773680.11</v>
      </c>
      <c r="H40" s="69">
        <f>H42+H43+H44+H45+H46+H47+H48+H49+H50+H51+H52+H53</f>
        <v>900881.33</v>
      </c>
      <c r="I40" s="69">
        <f>I42+I43+I44+I45+I46+I47+I48+I49+I50+I51+I52+I53</f>
        <v>900881.33</v>
      </c>
      <c r="J40" s="69">
        <f>J42+J43+J44+J45+J46+J47+J48+J49+J50+J51+J52+J53</f>
        <v>610295.47</v>
      </c>
      <c r="K40" s="69">
        <f>K42+K43+K44+K45+K46+K47+K48+K49+K50+K51+K52+K53</f>
        <v>0</v>
      </c>
      <c r="L40" s="73">
        <f>L42+L43+L44+L45+L46+L47+L48+L49+L50+L51+L52+L53</f>
        <v>0</v>
      </c>
      <c r="M40" s="28"/>
      <c r="N40" s="15"/>
    </row>
    <row r="41" spans="1:14" ht="34.5" customHeight="1">
      <c r="A41" s="7"/>
      <c r="B41" s="46"/>
      <c r="C41" s="46">
        <v>2320</v>
      </c>
      <c r="D41" s="35" t="s">
        <v>42</v>
      </c>
      <c r="E41" s="70">
        <v>1773680.11</v>
      </c>
      <c r="F41" s="70">
        <v>991491.58</v>
      </c>
      <c r="G41" s="70"/>
      <c r="H41" s="70"/>
      <c r="I41" s="70"/>
      <c r="J41" s="70"/>
      <c r="K41" s="70"/>
      <c r="L41" s="74"/>
      <c r="M41" s="31"/>
      <c r="N41" s="15"/>
    </row>
    <row r="42" spans="1:14" ht="15" customHeight="1">
      <c r="A42" s="11"/>
      <c r="B42" s="45"/>
      <c r="C42" s="46">
        <v>4010</v>
      </c>
      <c r="D42" s="12" t="s">
        <v>25</v>
      </c>
      <c r="E42" s="70"/>
      <c r="F42" s="70"/>
      <c r="G42" s="70">
        <v>883848.36</v>
      </c>
      <c r="H42" s="70">
        <v>572500.65</v>
      </c>
      <c r="I42" s="70">
        <f>H42</f>
        <v>572500.65</v>
      </c>
      <c r="J42" s="70">
        <f>I42</f>
        <v>572500.65</v>
      </c>
      <c r="K42" s="70"/>
      <c r="L42" s="74"/>
      <c r="M42" s="31"/>
      <c r="N42" s="15"/>
    </row>
    <row r="43" spans="1:14" ht="15" customHeight="1">
      <c r="A43" s="11"/>
      <c r="B43" s="45"/>
      <c r="C43" s="46">
        <v>4110</v>
      </c>
      <c r="D43" s="12" t="s">
        <v>26</v>
      </c>
      <c r="E43" s="70"/>
      <c r="F43" s="70"/>
      <c r="G43" s="70">
        <v>68885</v>
      </c>
      <c r="H43" s="70">
        <v>37294.82</v>
      </c>
      <c r="I43" s="70">
        <f aca="true" t="shared" si="7" ref="I43:I53">H43</f>
        <v>37294.82</v>
      </c>
      <c r="J43" s="70">
        <f>I43</f>
        <v>37294.82</v>
      </c>
      <c r="K43" s="70"/>
      <c r="L43" s="74"/>
      <c r="M43" s="31"/>
      <c r="N43" s="15"/>
    </row>
    <row r="44" spans="1:14" ht="15" customHeight="1">
      <c r="A44" s="11"/>
      <c r="B44" s="45"/>
      <c r="C44" s="46">
        <v>4120</v>
      </c>
      <c r="D44" s="12" t="s">
        <v>31</v>
      </c>
      <c r="E44" s="70"/>
      <c r="F44" s="70"/>
      <c r="G44" s="70">
        <v>500</v>
      </c>
      <c r="H44" s="70">
        <v>500</v>
      </c>
      <c r="I44" s="70">
        <f t="shared" si="7"/>
        <v>500</v>
      </c>
      <c r="J44" s="70">
        <f>I44</f>
        <v>500</v>
      </c>
      <c r="K44" s="70"/>
      <c r="L44" s="74"/>
      <c r="M44" s="31"/>
      <c r="N44" s="15"/>
    </row>
    <row r="45" spans="1:14" ht="15" customHeight="1">
      <c r="A45" s="11"/>
      <c r="B45" s="45"/>
      <c r="C45" s="46">
        <v>4210</v>
      </c>
      <c r="D45" s="47" t="s">
        <v>32</v>
      </c>
      <c r="E45" s="70"/>
      <c r="F45" s="70"/>
      <c r="G45" s="70">
        <v>302502.44</v>
      </c>
      <c r="H45" s="70">
        <v>71101.91</v>
      </c>
      <c r="I45" s="70">
        <f t="shared" si="7"/>
        <v>71101.91</v>
      </c>
      <c r="J45" s="70"/>
      <c r="K45" s="70"/>
      <c r="L45" s="74"/>
      <c r="M45" s="31"/>
      <c r="N45" s="15"/>
    </row>
    <row r="46" spans="1:14" ht="15" customHeight="1">
      <c r="A46" s="11"/>
      <c r="B46" s="45"/>
      <c r="C46" s="46">
        <v>4220</v>
      </c>
      <c r="D46" s="47" t="s">
        <v>24</v>
      </c>
      <c r="E46" s="70"/>
      <c r="F46" s="70"/>
      <c r="G46" s="70">
        <v>241611.95</v>
      </c>
      <c r="H46" s="70">
        <v>117799.92</v>
      </c>
      <c r="I46" s="70">
        <f t="shared" si="7"/>
        <v>117799.92</v>
      </c>
      <c r="J46" s="70"/>
      <c r="K46" s="70"/>
      <c r="L46" s="74"/>
      <c r="M46" s="31"/>
      <c r="N46" s="15"/>
    </row>
    <row r="47" spans="1:14" ht="15" customHeight="1">
      <c r="A47" s="11"/>
      <c r="B47" s="45"/>
      <c r="C47" s="46">
        <v>4230</v>
      </c>
      <c r="D47" s="47" t="s">
        <v>57</v>
      </c>
      <c r="E47" s="70"/>
      <c r="F47" s="70"/>
      <c r="G47" s="70">
        <v>15000</v>
      </c>
      <c r="H47" s="70">
        <v>5385.58</v>
      </c>
      <c r="I47" s="70">
        <f t="shared" si="7"/>
        <v>5385.58</v>
      </c>
      <c r="J47" s="70"/>
      <c r="K47" s="70"/>
      <c r="L47" s="74"/>
      <c r="M47" s="31"/>
      <c r="N47" s="15"/>
    </row>
    <row r="48" spans="1:14" ht="15" customHeight="1">
      <c r="A48" s="11"/>
      <c r="B48" s="45"/>
      <c r="C48" s="46">
        <v>4260</v>
      </c>
      <c r="D48" s="47" t="s">
        <v>38</v>
      </c>
      <c r="E48" s="70"/>
      <c r="F48" s="70"/>
      <c r="G48" s="70">
        <v>150000</v>
      </c>
      <c r="H48" s="70">
        <v>53386.46</v>
      </c>
      <c r="I48" s="70">
        <f t="shared" si="7"/>
        <v>53386.46</v>
      </c>
      <c r="J48" s="70"/>
      <c r="K48" s="70"/>
      <c r="L48" s="74"/>
      <c r="M48" s="31"/>
      <c r="N48" s="15"/>
    </row>
    <row r="49" spans="1:14" ht="15" customHeight="1">
      <c r="A49" s="11"/>
      <c r="B49" s="45"/>
      <c r="C49" s="46">
        <v>4300</v>
      </c>
      <c r="D49" s="45" t="s">
        <v>39</v>
      </c>
      <c r="E49" s="70"/>
      <c r="F49" s="70"/>
      <c r="G49" s="70">
        <v>85736.5</v>
      </c>
      <c r="H49" s="70">
        <v>34870.75</v>
      </c>
      <c r="I49" s="70">
        <f t="shared" si="7"/>
        <v>34870.75</v>
      </c>
      <c r="J49" s="70"/>
      <c r="K49" s="70"/>
      <c r="L49" s="74"/>
      <c r="M49" s="31"/>
      <c r="N49" s="15"/>
    </row>
    <row r="50" spans="1:14" ht="15" customHeight="1">
      <c r="A50" s="11"/>
      <c r="B50" s="45"/>
      <c r="C50" s="46">
        <v>4410</v>
      </c>
      <c r="D50" s="12" t="s">
        <v>55</v>
      </c>
      <c r="E50" s="70"/>
      <c r="F50" s="70"/>
      <c r="G50" s="70">
        <v>2600</v>
      </c>
      <c r="H50" s="70">
        <v>133.38</v>
      </c>
      <c r="I50" s="70">
        <f t="shared" si="7"/>
        <v>133.38</v>
      </c>
      <c r="J50" s="70"/>
      <c r="K50" s="70"/>
      <c r="L50" s="74"/>
      <c r="M50" s="31"/>
      <c r="N50" s="15"/>
    </row>
    <row r="51" spans="1:14" ht="15" customHeight="1">
      <c r="A51" s="11"/>
      <c r="B51" s="45"/>
      <c r="C51" s="46">
        <v>4440</v>
      </c>
      <c r="D51" s="12" t="s">
        <v>44</v>
      </c>
      <c r="E51" s="70"/>
      <c r="F51" s="70"/>
      <c r="G51" s="70">
        <v>3187.86</v>
      </c>
      <c r="H51" s="70">
        <v>3187.86</v>
      </c>
      <c r="I51" s="70">
        <f t="shared" si="7"/>
        <v>3187.86</v>
      </c>
      <c r="J51" s="70"/>
      <c r="K51" s="70"/>
      <c r="L51" s="74"/>
      <c r="M51" s="31"/>
      <c r="N51" s="15"/>
    </row>
    <row r="52" spans="1:14" ht="15" customHeight="1">
      <c r="A52" s="11"/>
      <c r="B52" s="45"/>
      <c r="C52" s="46">
        <v>4520</v>
      </c>
      <c r="D52" s="45" t="s">
        <v>58</v>
      </c>
      <c r="E52" s="70"/>
      <c r="F52" s="70"/>
      <c r="G52" s="70">
        <v>10608</v>
      </c>
      <c r="H52" s="70">
        <v>2700</v>
      </c>
      <c r="I52" s="70">
        <f t="shared" si="7"/>
        <v>2700</v>
      </c>
      <c r="J52" s="70"/>
      <c r="K52" s="70"/>
      <c r="L52" s="74"/>
      <c r="M52" s="31"/>
      <c r="N52" s="15"/>
    </row>
    <row r="53" spans="1:14" ht="21.75" customHeight="1">
      <c r="A53" s="11"/>
      <c r="B53" s="45"/>
      <c r="C53" s="46">
        <v>4700</v>
      </c>
      <c r="D53" s="12" t="s">
        <v>56</v>
      </c>
      <c r="E53" s="70"/>
      <c r="F53" s="70"/>
      <c r="G53" s="70">
        <v>9200</v>
      </c>
      <c r="H53" s="70">
        <v>2020</v>
      </c>
      <c r="I53" s="70">
        <f t="shared" si="7"/>
        <v>2020</v>
      </c>
      <c r="J53" s="70"/>
      <c r="K53" s="70"/>
      <c r="L53" s="74"/>
      <c r="M53" s="31"/>
      <c r="N53" s="15"/>
    </row>
    <row r="54" spans="1:14" ht="21.75" customHeight="1">
      <c r="A54" s="58">
        <v>852</v>
      </c>
      <c r="B54" s="38">
        <v>85204</v>
      </c>
      <c r="C54" s="39"/>
      <c r="D54" s="20" t="s">
        <v>10</v>
      </c>
      <c r="E54" s="69">
        <f>E55+E56</f>
        <v>303532.74</v>
      </c>
      <c r="F54" s="69">
        <f>F55+F56</f>
        <v>148723.74</v>
      </c>
      <c r="G54" s="69">
        <f aca="true" t="shared" si="8" ref="G54:L54">G57+G58+G59+G60+G61</f>
        <v>327314.33999999997</v>
      </c>
      <c r="H54" s="69">
        <f t="shared" si="8"/>
        <v>161708.28000000003</v>
      </c>
      <c r="I54" s="69">
        <f t="shared" si="8"/>
        <v>161708.28000000003</v>
      </c>
      <c r="J54" s="69">
        <f t="shared" si="8"/>
        <v>54136.600000000006</v>
      </c>
      <c r="K54" s="69">
        <f t="shared" si="8"/>
        <v>11966.33</v>
      </c>
      <c r="L54" s="73">
        <f t="shared" si="8"/>
        <v>0</v>
      </c>
      <c r="M54" s="28"/>
      <c r="N54" s="14"/>
    </row>
    <row r="55" spans="1:14" ht="37.5" customHeight="1">
      <c r="A55" s="11"/>
      <c r="B55" s="2"/>
      <c r="C55" s="46">
        <v>2310</v>
      </c>
      <c r="D55" s="35" t="s">
        <v>43</v>
      </c>
      <c r="E55" s="70">
        <v>82862.4</v>
      </c>
      <c r="F55" s="70">
        <v>41523.92</v>
      </c>
      <c r="G55" s="70">
        <v>0</v>
      </c>
      <c r="H55" s="70"/>
      <c r="I55" s="70"/>
      <c r="J55" s="70"/>
      <c r="K55" s="70"/>
      <c r="L55" s="74"/>
      <c r="M55" s="31"/>
      <c r="N55" s="15"/>
    </row>
    <row r="56" spans="1:14" ht="35.25" customHeight="1">
      <c r="A56" s="11"/>
      <c r="B56" s="2"/>
      <c r="C56" s="46">
        <v>2320</v>
      </c>
      <c r="D56" s="35" t="s">
        <v>42</v>
      </c>
      <c r="E56" s="70">
        <v>220670.34</v>
      </c>
      <c r="F56" s="70">
        <v>107199.82</v>
      </c>
      <c r="G56" s="70">
        <v>0</v>
      </c>
      <c r="H56" s="70"/>
      <c r="I56" s="70"/>
      <c r="J56" s="70"/>
      <c r="K56" s="70"/>
      <c r="L56" s="74"/>
      <c r="M56" s="31"/>
      <c r="N56" s="15"/>
    </row>
    <row r="57" spans="1:14" ht="33.75" customHeight="1">
      <c r="A57" s="11"/>
      <c r="B57" s="2"/>
      <c r="C57" s="46">
        <v>2320</v>
      </c>
      <c r="D57" s="35" t="s">
        <v>60</v>
      </c>
      <c r="E57" s="70"/>
      <c r="F57" s="70"/>
      <c r="G57" s="70">
        <v>23781.6</v>
      </c>
      <c r="H57" s="70">
        <v>11966.33</v>
      </c>
      <c r="I57" s="70">
        <f>H57</f>
        <v>11966.33</v>
      </c>
      <c r="J57" s="70"/>
      <c r="K57" s="70">
        <f>I57</f>
        <v>11966.33</v>
      </c>
      <c r="L57" s="74"/>
      <c r="M57" s="31"/>
      <c r="N57" s="15"/>
    </row>
    <row r="58" spans="1:14" ht="17.25" customHeight="1">
      <c r="A58" s="59"/>
      <c r="B58" s="3"/>
      <c r="C58" s="46">
        <v>3110</v>
      </c>
      <c r="D58" s="47" t="s">
        <v>5</v>
      </c>
      <c r="E58" s="70"/>
      <c r="F58" s="70"/>
      <c r="G58" s="70">
        <v>188361.94</v>
      </c>
      <c r="H58" s="70">
        <v>95605.35</v>
      </c>
      <c r="I58" s="70">
        <f aca="true" t="shared" si="9" ref="I58:J61">H58</f>
        <v>95605.35</v>
      </c>
      <c r="J58" s="70"/>
      <c r="K58" s="70"/>
      <c r="L58" s="74"/>
      <c r="M58" s="29"/>
      <c r="N58" s="15"/>
    </row>
    <row r="59" spans="1:14" ht="17.25" customHeight="1">
      <c r="A59" s="59"/>
      <c r="B59" s="3"/>
      <c r="C59" s="46">
        <v>4110</v>
      </c>
      <c r="D59" s="12" t="s">
        <v>35</v>
      </c>
      <c r="E59" s="70"/>
      <c r="F59" s="70"/>
      <c r="G59" s="70">
        <v>16592.8</v>
      </c>
      <c r="H59" s="70">
        <v>7804.6</v>
      </c>
      <c r="I59" s="70">
        <f t="shared" si="9"/>
        <v>7804.6</v>
      </c>
      <c r="J59" s="70">
        <f>I59</f>
        <v>7804.6</v>
      </c>
      <c r="K59" s="70"/>
      <c r="L59" s="74"/>
      <c r="M59" s="29"/>
      <c r="N59" s="15"/>
    </row>
    <row r="60" spans="1:14" ht="17.25" customHeight="1">
      <c r="A60" s="59"/>
      <c r="B60" s="3"/>
      <c r="C60" s="46">
        <v>4120</v>
      </c>
      <c r="D60" s="13" t="s">
        <v>31</v>
      </c>
      <c r="E60" s="70"/>
      <c r="F60" s="70"/>
      <c r="G60" s="70">
        <v>1894.74</v>
      </c>
      <c r="H60" s="70">
        <v>882.03</v>
      </c>
      <c r="I60" s="70">
        <f t="shared" si="9"/>
        <v>882.03</v>
      </c>
      <c r="J60" s="70">
        <f t="shared" si="9"/>
        <v>882.03</v>
      </c>
      <c r="K60" s="70"/>
      <c r="L60" s="74"/>
      <c r="M60" s="29"/>
      <c r="N60" s="15"/>
    </row>
    <row r="61" spans="1:14" ht="17.25" customHeight="1">
      <c r="A61" s="59"/>
      <c r="B61" s="3"/>
      <c r="C61" s="46">
        <v>4170</v>
      </c>
      <c r="D61" s="13" t="s">
        <v>16</v>
      </c>
      <c r="E61" s="70"/>
      <c r="F61" s="70"/>
      <c r="G61" s="70">
        <v>96683.26</v>
      </c>
      <c r="H61" s="70">
        <v>45449.97</v>
      </c>
      <c r="I61" s="70">
        <f t="shared" si="9"/>
        <v>45449.97</v>
      </c>
      <c r="J61" s="70">
        <f t="shared" si="9"/>
        <v>45449.97</v>
      </c>
      <c r="K61" s="70"/>
      <c r="L61" s="74"/>
      <c r="M61" s="29"/>
      <c r="N61" s="15"/>
    </row>
    <row r="62" spans="1:14" ht="21.75" customHeight="1">
      <c r="A62" s="58">
        <v>853</v>
      </c>
      <c r="B62" s="38">
        <v>85311</v>
      </c>
      <c r="C62" s="39"/>
      <c r="D62" s="20" t="s">
        <v>0</v>
      </c>
      <c r="E62" s="69">
        <f>E63</f>
        <v>0</v>
      </c>
      <c r="F62" s="69">
        <v>0</v>
      </c>
      <c r="G62" s="69">
        <f aca="true" t="shared" si="10" ref="G62:L64">G63</f>
        <v>66591</v>
      </c>
      <c r="H62" s="69">
        <f t="shared" si="10"/>
        <v>33294</v>
      </c>
      <c r="I62" s="69">
        <f t="shared" si="10"/>
        <v>33294</v>
      </c>
      <c r="J62" s="69">
        <f t="shared" si="10"/>
        <v>0</v>
      </c>
      <c r="K62" s="69">
        <f t="shared" si="10"/>
        <v>33294</v>
      </c>
      <c r="L62" s="73">
        <f t="shared" si="10"/>
        <v>0</v>
      </c>
      <c r="M62" s="28"/>
      <c r="N62" s="15"/>
    </row>
    <row r="63" spans="1:14" ht="22.5" customHeight="1">
      <c r="A63" s="59"/>
      <c r="B63" s="3"/>
      <c r="C63" s="10">
        <v>2710</v>
      </c>
      <c r="D63" s="12" t="s">
        <v>28</v>
      </c>
      <c r="E63" s="70"/>
      <c r="F63" s="70"/>
      <c r="G63" s="70">
        <v>66591</v>
      </c>
      <c r="H63" s="70">
        <v>33294</v>
      </c>
      <c r="I63" s="70">
        <f>H63</f>
        <v>33294</v>
      </c>
      <c r="J63" s="70"/>
      <c r="K63" s="70">
        <f>I63</f>
        <v>33294</v>
      </c>
      <c r="L63" s="74"/>
      <c r="M63" s="29"/>
      <c r="N63" s="15"/>
    </row>
    <row r="64" spans="1:14" ht="22.5" customHeight="1">
      <c r="A64" s="58">
        <v>853</v>
      </c>
      <c r="B64" s="38">
        <v>85395</v>
      </c>
      <c r="C64" s="39"/>
      <c r="D64" s="20" t="s">
        <v>36</v>
      </c>
      <c r="E64" s="69">
        <f>E65</f>
        <v>0</v>
      </c>
      <c r="F64" s="69">
        <v>0</v>
      </c>
      <c r="G64" s="69">
        <f>G65+G66</f>
        <v>4800</v>
      </c>
      <c r="H64" s="69">
        <f>H65+H66</f>
        <v>4786.25</v>
      </c>
      <c r="I64" s="69">
        <f>I65+I66</f>
        <v>4786.25</v>
      </c>
      <c r="J64" s="69">
        <f>J65+J66</f>
        <v>0</v>
      </c>
      <c r="K64" s="69">
        <f>K65+K66</f>
        <v>4786.25</v>
      </c>
      <c r="L64" s="73">
        <f>L65+L66</f>
        <v>0</v>
      </c>
      <c r="M64" s="29"/>
      <c r="N64" s="15"/>
    </row>
    <row r="65" spans="1:14" ht="32.25" customHeight="1">
      <c r="A65" s="59"/>
      <c r="B65" s="3"/>
      <c r="C65" s="10">
        <v>2317</v>
      </c>
      <c r="D65" s="35" t="s">
        <v>59</v>
      </c>
      <c r="E65" s="70"/>
      <c r="F65" s="70"/>
      <c r="G65" s="70">
        <v>4080</v>
      </c>
      <c r="H65" s="70">
        <v>4068.3</v>
      </c>
      <c r="I65" s="70">
        <f>H65</f>
        <v>4068.3</v>
      </c>
      <c r="J65" s="70"/>
      <c r="K65" s="70">
        <f>I65</f>
        <v>4068.3</v>
      </c>
      <c r="L65" s="74"/>
      <c r="M65" s="29"/>
      <c r="N65" s="15"/>
    </row>
    <row r="66" spans="1:14" ht="35.25" customHeight="1">
      <c r="A66" s="59"/>
      <c r="B66" s="3"/>
      <c r="C66" s="10">
        <v>2319</v>
      </c>
      <c r="D66" s="35" t="s">
        <v>59</v>
      </c>
      <c r="E66" s="70"/>
      <c r="F66" s="70"/>
      <c r="G66" s="70">
        <v>720</v>
      </c>
      <c r="H66" s="70">
        <v>717.95</v>
      </c>
      <c r="I66" s="70">
        <f>H66</f>
        <v>717.95</v>
      </c>
      <c r="J66" s="70"/>
      <c r="K66" s="70">
        <f>I66</f>
        <v>717.95</v>
      </c>
      <c r="L66" s="74"/>
      <c r="M66" s="29"/>
      <c r="N66" s="15"/>
    </row>
    <row r="67" spans="1:14" ht="21.75" customHeight="1">
      <c r="A67" s="58">
        <v>921</v>
      </c>
      <c r="B67" s="38">
        <v>92116</v>
      </c>
      <c r="C67" s="39"/>
      <c r="D67" s="20" t="s">
        <v>12</v>
      </c>
      <c r="E67" s="69">
        <v>0</v>
      </c>
      <c r="F67" s="69">
        <v>0</v>
      </c>
      <c r="G67" s="69">
        <f aca="true" t="shared" si="11" ref="G67:L67">G68</f>
        <v>40000</v>
      </c>
      <c r="H67" s="69">
        <f t="shared" si="11"/>
        <v>20002</v>
      </c>
      <c r="I67" s="69">
        <f t="shared" si="11"/>
        <v>20002</v>
      </c>
      <c r="J67" s="69">
        <f t="shared" si="11"/>
        <v>0</v>
      </c>
      <c r="K67" s="69">
        <f t="shared" si="11"/>
        <v>20002</v>
      </c>
      <c r="L67" s="73">
        <f t="shared" si="11"/>
        <v>0</v>
      </c>
      <c r="M67" s="28"/>
      <c r="N67" s="15"/>
    </row>
    <row r="68" spans="1:14" ht="31.5" customHeight="1">
      <c r="A68" s="102"/>
      <c r="B68" s="98"/>
      <c r="C68" s="97">
        <v>2310</v>
      </c>
      <c r="D68" s="35" t="s">
        <v>59</v>
      </c>
      <c r="E68" s="76"/>
      <c r="F68" s="76"/>
      <c r="G68" s="76">
        <v>40000</v>
      </c>
      <c r="H68" s="76">
        <v>20002</v>
      </c>
      <c r="I68" s="76">
        <f>H68</f>
        <v>20002</v>
      </c>
      <c r="J68" s="76"/>
      <c r="K68" s="76">
        <f>I68</f>
        <v>20002</v>
      </c>
      <c r="L68" s="79"/>
      <c r="M68" s="28"/>
      <c r="N68" s="15"/>
    </row>
    <row r="69" spans="1:14" ht="21" customHeight="1" thickBot="1">
      <c r="A69" s="60"/>
      <c r="B69" s="61"/>
      <c r="C69" s="62"/>
      <c r="D69" s="63" t="s">
        <v>15</v>
      </c>
      <c r="E69" s="72">
        <f aca="true" t="shared" si="12" ref="E69:L69">E8</f>
        <v>3586201.49</v>
      </c>
      <c r="F69" s="72">
        <f t="shared" si="12"/>
        <v>1643500.3699999999</v>
      </c>
      <c r="G69" s="72">
        <f t="shared" si="12"/>
        <v>3728479.66</v>
      </c>
      <c r="H69" s="72">
        <f t="shared" si="12"/>
        <v>1299695.28</v>
      </c>
      <c r="I69" s="72">
        <f t="shared" si="12"/>
        <v>1214423.24</v>
      </c>
      <c r="J69" s="72">
        <f t="shared" si="12"/>
        <v>735480.32</v>
      </c>
      <c r="K69" s="72">
        <f t="shared" si="12"/>
        <v>77153.6</v>
      </c>
      <c r="L69" s="103">
        <f t="shared" si="12"/>
        <v>85272.04</v>
      </c>
      <c r="M69" s="28"/>
      <c r="N69" s="28"/>
    </row>
    <row r="70" spans="13:14" ht="10.5" customHeight="1" hidden="1">
      <c r="M70" s="15"/>
      <c r="N70" s="15"/>
    </row>
    <row r="71" spans="1:14" ht="15" customHeight="1">
      <c r="A71" s="89" t="s">
        <v>30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32"/>
      <c r="N71" s="15"/>
    </row>
    <row r="72" spans="1:14" ht="15" customHeight="1">
      <c r="A72" s="8"/>
      <c r="B72" s="8"/>
      <c r="C72" s="8"/>
      <c r="D72" s="8" t="s">
        <v>1</v>
      </c>
      <c r="E72" s="8"/>
      <c r="F72" s="8"/>
      <c r="G72" s="8"/>
      <c r="H72" s="8"/>
      <c r="I72" s="8"/>
      <c r="J72" s="90"/>
      <c r="K72" s="90"/>
      <c r="L72" s="90"/>
      <c r="M72" s="33"/>
      <c r="N72" s="15"/>
    </row>
    <row r="73" spans="1:14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33"/>
      <c r="N73" s="15"/>
    </row>
    <row r="74" spans="1:13" ht="14.25" customHeight="1">
      <c r="A74" s="8"/>
      <c r="B74" s="8"/>
      <c r="C74" s="8"/>
      <c r="D74" s="8"/>
      <c r="E74" s="8"/>
      <c r="F74" s="8"/>
      <c r="G74" s="8"/>
      <c r="H74" s="8"/>
      <c r="I74" s="8"/>
      <c r="J74" s="90"/>
      <c r="K74" s="90"/>
      <c r="L74" s="90"/>
      <c r="M74" s="8"/>
    </row>
    <row r="75" spans="1:13" ht="11.2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8" customHeight="1">
      <c r="A79" s="81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23"/>
    </row>
    <row r="80" spans="1:13" ht="14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4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" customHeight="1">
      <c r="A82" s="5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3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24.75" customHeight="1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24"/>
    </row>
    <row r="88" spans="1:13" ht="54.75" customHeight="1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24"/>
    </row>
    <row r="89" spans="1:13" ht="18" customHeight="1" hidden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customHeight="1" hidden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47.2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25"/>
    </row>
    <row r="93" spans="1:13" ht="26.25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24"/>
    </row>
    <row r="94" spans="1:13" ht="16.5" customHeight="1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" customHeight="1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24"/>
    </row>
    <row r="96" spans="1:13" ht="37.5" customHeight="1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24"/>
    </row>
    <row r="97" spans="1:13" ht="27.75" customHeight="1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24"/>
    </row>
    <row r="98" spans="1:13" ht="27.75" customHeight="1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24"/>
    </row>
    <row r="99" spans="1:13" ht="12.75">
      <c r="A99" s="81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23"/>
    </row>
    <row r="100" spans="1:13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29.25" customHeight="1">
      <c r="A104" s="8"/>
      <c r="B104" s="8"/>
      <c r="C104" s="8"/>
      <c r="D104" s="80"/>
      <c r="E104" s="80"/>
      <c r="F104" s="80"/>
      <c r="G104" s="80"/>
      <c r="H104" s="80"/>
      <c r="I104" s="80"/>
      <c r="J104" s="80"/>
      <c r="K104" s="80"/>
      <c r="L104" s="80"/>
      <c r="M104" s="22"/>
    </row>
  </sheetData>
  <sheetProtection/>
  <mergeCells count="26">
    <mergeCell ref="C1:L1"/>
    <mergeCell ref="A2:L2"/>
    <mergeCell ref="A4:C5"/>
    <mergeCell ref="G4:G6"/>
    <mergeCell ref="I5:I6"/>
    <mergeCell ref="J5:K5"/>
    <mergeCell ref="I4:L4"/>
    <mergeCell ref="H4:H6"/>
    <mergeCell ref="A79:L79"/>
    <mergeCell ref="A88:L88"/>
    <mergeCell ref="A87:L87"/>
    <mergeCell ref="D4:D6"/>
    <mergeCell ref="E4:E6"/>
    <mergeCell ref="L5:L6"/>
    <mergeCell ref="A71:L71"/>
    <mergeCell ref="J72:L72"/>
    <mergeCell ref="J74:L74"/>
    <mergeCell ref="F4:F6"/>
    <mergeCell ref="D104:L104"/>
    <mergeCell ref="A99:L99"/>
    <mergeCell ref="A95:L95"/>
    <mergeCell ref="A92:L92"/>
    <mergeCell ref="A93:L93"/>
    <mergeCell ref="A97:L97"/>
    <mergeCell ref="A98:L98"/>
    <mergeCell ref="A96:L96"/>
  </mergeCells>
  <printOptions horizontalCentered="1"/>
  <pageMargins left="0.1968503937007874" right="0.1968503937007874" top="0.3937007874015748" bottom="0.7874015748031497" header="0.5118110236220472" footer="0.5118110236220472"/>
  <pageSetup horizontalDpi="600" verticalDpi="600" orientation="landscape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2015-07-23T06:44:42Z</cp:lastPrinted>
  <dcterms:created xsi:type="dcterms:W3CDTF">2002-03-22T09:59:04Z</dcterms:created>
  <dcterms:modified xsi:type="dcterms:W3CDTF">2015-07-23T06:46:14Z</dcterms:modified>
  <cp:category/>
  <cp:version/>
  <cp:contentType/>
  <cp:contentStatus/>
</cp:coreProperties>
</file>