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Z4" sheetId="1" r:id="rId1"/>
  </sheets>
  <definedNames>
    <definedName name="_xlnm.Print_Area" localSheetId="0">'Z4'!$A$1:$P$44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<sst xmlns="http://schemas.openxmlformats.org/spreadsheetml/2006/main" count="72" uniqueCount="54">
  <si>
    <t>Ogółem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</si>
  <si>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</si>
  <si>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</si>
  <si>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</si>
  <si>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</si>
  <si>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</si>
  <si>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</si>
  <si>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</si>
  <si>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</si>
  <si>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</si>
  <si>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</si>
  <si>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</si>
  <si>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</si>
  <si>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</si>
  <si>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</si>
  <si>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</si>
  <si>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</si>
  <si>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</si>
  <si>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 xml:space="preserve">Program Operacyjny Kapitał Ludzki </t>
  </si>
  <si>
    <t>801, 80195</t>
  </si>
  <si>
    <t>2.4</t>
  </si>
  <si>
    <t>2.5</t>
  </si>
  <si>
    <t>853, 85395</t>
  </si>
  <si>
    <t>2.3</t>
  </si>
  <si>
    <t>Wydatki majątkowe razem:</t>
  </si>
  <si>
    <t>2.1</t>
  </si>
  <si>
    <t>2.2</t>
  </si>
  <si>
    <t>Środki z budżetu krajowego</t>
  </si>
  <si>
    <t>Wydatki bieżące razem:</t>
  </si>
  <si>
    <t>Wykonane wydatki na programy i projekty realizowane ze środków pochodzących z  funduszy strukturalnych i Funduszu Spójności</t>
  </si>
  <si>
    <r>
      <t xml:space="preserve">Załącznik </t>
    </r>
    <r>
      <rPr>
        <b/>
        <sz val="8"/>
        <rFont val="Arial CE"/>
        <family val="0"/>
      </rPr>
      <t xml:space="preserve">Nr 1.4 </t>
    </r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</si>
  <si>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</si>
  <si>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</si>
  <si>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</si>
  <si>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</si>
  <si>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Priorytet: IX Rozwój wykształcenia i kompetencji w regionach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</si>
  <si>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</si>
  <si>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</si>
  <si>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Działanie 9.2 - Podniesienie atrakcyjności i jakości szkolnictwa zawodowego</t>
  </si>
  <si>
    <t xml:space="preserve">Tytuł projektu: "Myslimy o przyszłości" - realizowany przez Starostwo Powiatowe </t>
  </si>
  <si>
    <t>Plan wydatków na 2015 rok  (5+6)</t>
  </si>
  <si>
    <t>Wykonane wydatki za I półrocze 2015 roku (8+12)</t>
  </si>
  <si>
    <t>2015 rok</t>
  </si>
  <si>
    <t>Wykonane wydatki za I półrocze 2015 roku: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</si>
  <si>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</si>
  <si>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</si>
  <si>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</si>
  <si>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</si>
  <si>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Priorytet: VII Promocja integracji społecznej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</si>
  <si>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</si>
  <si>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</si>
  <si>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</si>
  <si>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t>2015 r.</t>
  </si>
  <si>
    <t>851.85195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</si>
</sst>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 horizontal="right"/>
    </xf>
    <xf numFmtId="4" fontId="8" fillId="36" borderId="17" xfId="0" applyNumberFormat="1" applyFont="1" applyFill="1" applyBorder="1" applyAlignment="1">
      <alignment horizontal="right"/>
    </xf>
    <xf numFmtId="0" fontId="5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 horizontal="right"/>
    </xf>
    <xf numFmtId="4" fontId="8" fillId="36" borderId="17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wrapText="1"/>
    </xf>
    <xf numFmtId="0" fontId="6" fillId="37" borderId="11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left"/>
    </xf>
    <xf numFmtId="0" fontId="6" fillId="37" borderId="26" xfId="0" applyFont="1" applyFill="1" applyBorder="1" applyAlignment="1">
      <alignment horizontal="left" wrapText="1"/>
    </xf>
    <xf numFmtId="0" fontId="6" fillId="37" borderId="27" xfId="0" applyFont="1" applyFill="1" applyBorder="1" applyAlignment="1">
      <alignment horizontal="left" wrapText="1"/>
    </xf>
    <xf numFmtId="0" fontId="6" fillId="37" borderId="28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3"/>
  <sheetViews>
    <sheetView tabSelected="1" zoomScalePageLayoutView="0" workbookViewId="0" topLeftCell="A1">
      <selection activeCell="S14" sqref="S14"/>
    </sheetView>
  </sheetViews>
  <sheetFormatPr defaultColWidth="9.00390625" defaultRowHeight="12.75"/>
  <cols>
    <col min="1" max="1" width="4.75390625" style="4" customWidth="1"/>
    <col min="2" max="2" width="48.625" style="0" customWidth="1"/>
    <col min="3" max="3" width="10.8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125" style="0" customWidth="1"/>
    <col min="8" max="8" width="11.625" style="0" customWidth="1"/>
    <col min="11" max="11" width="9.7539062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7"/>
      <c r="K1" s="48" t="s">
        <v>30</v>
      </c>
      <c r="L1" s="48"/>
      <c r="M1" s="48"/>
      <c r="N1" s="48"/>
      <c r="O1" s="48"/>
      <c r="P1" s="48"/>
    </row>
    <row r="2" spans="1:16" ht="1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ht="9.75" customHeight="1" thickBot="1">
      <c r="A3" s="7"/>
    </row>
    <row r="4" spans="1:16" ht="12" customHeight="1">
      <c r="A4" s="45" t="s">
        <v>2</v>
      </c>
      <c r="B4" s="38" t="s">
        <v>5</v>
      </c>
      <c r="C4" s="38" t="s">
        <v>6</v>
      </c>
      <c r="D4" s="38" t="s">
        <v>40</v>
      </c>
      <c r="E4" s="33" t="s">
        <v>1</v>
      </c>
      <c r="F4" s="33"/>
      <c r="G4" s="33" t="s">
        <v>43</v>
      </c>
      <c r="H4" s="33"/>
      <c r="I4" s="33"/>
      <c r="J4" s="33"/>
      <c r="K4" s="33"/>
      <c r="L4" s="33"/>
      <c r="M4" s="33"/>
      <c r="N4" s="33"/>
      <c r="O4" s="33"/>
      <c r="P4" s="47"/>
    </row>
    <row r="5" spans="1:16" ht="12.75" customHeight="1">
      <c r="A5" s="46"/>
      <c r="B5" s="39"/>
      <c r="C5" s="39"/>
      <c r="D5" s="39"/>
      <c r="E5" s="39" t="s">
        <v>27</v>
      </c>
      <c r="F5" s="39" t="s">
        <v>7</v>
      </c>
      <c r="G5" s="36" t="s">
        <v>42</v>
      </c>
      <c r="H5" s="36"/>
      <c r="I5" s="36"/>
      <c r="J5" s="36"/>
      <c r="K5" s="36"/>
      <c r="L5" s="36"/>
      <c r="M5" s="36"/>
      <c r="N5" s="36"/>
      <c r="O5" s="36"/>
      <c r="P5" s="37"/>
    </row>
    <row r="6" spans="1:16" ht="12.75" customHeight="1">
      <c r="A6" s="46"/>
      <c r="B6" s="39"/>
      <c r="C6" s="39"/>
      <c r="D6" s="39"/>
      <c r="E6" s="39"/>
      <c r="F6" s="39"/>
      <c r="G6" s="39" t="s">
        <v>41</v>
      </c>
      <c r="H6" s="34" t="s">
        <v>8</v>
      </c>
      <c r="I6" s="34"/>
      <c r="J6" s="34"/>
      <c r="K6" s="34"/>
      <c r="L6" s="34"/>
      <c r="M6" s="34"/>
      <c r="N6" s="34"/>
      <c r="O6" s="34"/>
      <c r="P6" s="35"/>
    </row>
    <row r="7" spans="1:16" ht="12.75" customHeight="1">
      <c r="A7" s="46"/>
      <c r="B7" s="39"/>
      <c r="C7" s="39"/>
      <c r="D7" s="39"/>
      <c r="E7" s="39"/>
      <c r="F7" s="39"/>
      <c r="G7" s="39"/>
      <c r="H7" s="36" t="s">
        <v>9</v>
      </c>
      <c r="I7" s="36"/>
      <c r="J7" s="36"/>
      <c r="K7" s="36"/>
      <c r="L7" s="39" t="s">
        <v>7</v>
      </c>
      <c r="M7" s="39"/>
      <c r="N7" s="39"/>
      <c r="O7" s="39"/>
      <c r="P7" s="40"/>
    </row>
    <row r="8" spans="1:16" ht="12.75" customHeight="1">
      <c r="A8" s="46"/>
      <c r="B8" s="39"/>
      <c r="C8" s="39"/>
      <c r="D8" s="39"/>
      <c r="E8" s="39"/>
      <c r="F8" s="39"/>
      <c r="G8" s="39"/>
      <c r="H8" s="39" t="s">
        <v>10</v>
      </c>
      <c r="I8" s="58" t="s">
        <v>11</v>
      </c>
      <c r="J8" s="59"/>
      <c r="K8" s="60"/>
      <c r="L8" s="39" t="s">
        <v>12</v>
      </c>
      <c r="M8" s="39" t="s">
        <v>11</v>
      </c>
      <c r="N8" s="39"/>
      <c r="O8" s="39"/>
      <c r="P8" s="40"/>
    </row>
    <row r="9" spans="1:16" ht="37.5" customHeight="1">
      <c r="A9" s="46"/>
      <c r="B9" s="39"/>
      <c r="C9" s="39"/>
      <c r="D9" s="39"/>
      <c r="E9" s="39"/>
      <c r="F9" s="39"/>
      <c r="G9" s="39"/>
      <c r="H9" s="39"/>
      <c r="I9" s="3" t="s">
        <v>13</v>
      </c>
      <c r="J9" s="3" t="s">
        <v>14</v>
      </c>
      <c r="K9" s="3" t="s">
        <v>15</v>
      </c>
      <c r="L9" s="39"/>
      <c r="M9" s="3" t="s">
        <v>16</v>
      </c>
      <c r="N9" s="3" t="s">
        <v>13</v>
      </c>
      <c r="O9" s="3" t="s">
        <v>14</v>
      </c>
      <c r="P9" s="5" t="s">
        <v>15</v>
      </c>
    </row>
    <row r="10" spans="1:16" s="2" customFormat="1" ht="12" customHeight="1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7">
        <v>16</v>
      </c>
    </row>
    <row r="11" spans="1:16" s="2" customFormat="1" ht="14.25" customHeight="1" thickBot="1">
      <c r="A11" s="18" t="s">
        <v>3</v>
      </c>
      <c r="B11" s="61" t="s">
        <v>24</v>
      </c>
      <c r="C11" s="1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1">
        <v>0</v>
      </c>
    </row>
    <row r="12" spans="1:16" s="1" customFormat="1" ht="16.5" customHeight="1" thickBot="1">
      <c r="A12" s="22" t="s">
        <v>4</v>
      </c>
      <c r="B12" s="23" t="s">
        <v>28</v>
      </c>
      <c r="C12" s="23"/>
      <c r="D12" s="20">
        <f>D17+D23+D29+D35+D42</f>
        <v>4170275.91</v>
      </c>
      <c r="E12" s="20">
        <f aca="true" t="shared" si="0" ref="E12:P12">E17+E23+E29+E35+E42</f>
        <v>608358.28</v>
      </c>
      <c r="F12" s="20">
        <f t="shared" si="0"/>
        <v>3561917.63</v>
      </c>
      <c r="G12" s="20">
        <f t="shared" si="0"/>
        <v>1884800.25</v>
      </c>
      <c r="H12" s="20">
        <f t="shared" si="0"/>
        <v>265701.47000000003</v>
      </c>
      <c r="I12" s="20">
        <f t="shared" si="0"/>
        <v>0</v>
      </c>
      <c r="J12" s="20">
        <f t="shared" si="0"/>
        <v>0</v>
      </c>
      <c r="K12" s="20">
        <f t="shared" si="0"/>
        <v>265701.47000000003</v>
      </c>
      <c r="L12" s="20">
        <f t="shared" si="0"/>
        <v>1619098.78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1">
        <f t="shared" si="0"/>
        <v>1619098.78</v>
      </c>
    </row>
    <row r="13" spans="1:16" s="1" customFormat="1" ht="16.5" customHeight="1">
      <c r="A13" s="43" t="s">
        <v>25</v>
      </c>
      <c r="B13" s="41" t="s">
        <v>31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</row>
    <row r="14" spans="1:16" s="1" customFormat="1" ht="12" customHeight="1">
      <c r="A14" s="44"/>
      <c r="B14" s="30" t="s">
        <v>32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s="1" customFormat="1" ht="12" customHeight="1">
      <c r="A15" s="44"/>
      <c r="B15" s="49" t="s">
        <v>33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pans="1:16" s="1" customFormat="1" ht="12" customHeight="1">
      <c r="A16" s="44"/>
      <c r="B16" s="30" t="s">
        <v>18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s="1" customFormat="1" ht="16.5" customHeight="1">
      <c r="A17" s="44"/>
      <c r="B17" s="6" t="s">
        <v>17</v>
      </c>
      <c r="C17" s="8" t="s">
        <v>34</v>
      </c>
      <c r="D17" s="10">
        <f>E17+F17</f>
        <v>284597.9</v>
      </c>
      <c r="E17" s="10">
        <f aca="true" t="shared" si="1" ref="E17:P17">E18+E19</f>
        <v>42689.68</v>
      </c>
      <c r="F17" s="10">
        <f t="shared" si="1"/>
        <v>241908.22</v>
      </c>
      <c r="G17" s="10">
        <f>H17+L17</f>
        <v>282494.25</v>
      </c>
      <c r="H17" s="10">
        <f t="shared" si="1"/>
        <v>42374.1</v>
      </c>
      <c r="I17" s="10">
        <f t="shared" si="1"/>
        <v>0</v>
      </c>
      <c r="J17" s="10">
        <f t="shared" si="1"/>
        <v>0</v>
      </c>
      <c r="K17" s="10">
        <f t="shared" si="1"/>
        <v>42374.1</v>
      </c>
      <c r="L17" s="10">
        <f t="shared" si="1"/>
        <v>240120.15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1">
        <f t="shared" si="1"/>
        <v>240120.15</v>
      </c>
    </row>
    <row r="18" spans="1:16" s="1" customFormat="1" ht="12" customHeight="1">
      <c r="A18" s="44"/>
      <c r="B18" s="24" t="s">
        <v>52</v>
      </c>
      <c r="C18" s="25"/>
      <c r="D18" s="12">
        <f>E18+F18</f>
        <v>284597.9</v>
      </c>
      <c r="E18" s="12">
        <v>42689.68</v>
      </c>
      <c r="F18" s="12">
        <v>241908.22</v>
      </c>
      <c r="G18" s="12">
        <f>H18+L18</f>
        <v>282494.25</v>
      </c>
      <c r="H18" s="12">
        <f>I18+J18+K18</f>
        <v>42374.1</v>
      </c>
      <c r="I18" s="13"/>
      <c r="J18" s="13"/>
      <c r="K18" s="13">
        <v>42374.1</v>
      </c>
      <c r="L18" s="12">
        <f>SUM(M18:P18)</f>
        <v>240120.15</v>
      </c>
      <c r="M18" s="13"/>
      <c r="N18" s="13"/>
      <c r="O18" s="13"/>
      <c r="P18" s="14">
        <v>240120.15</v>
      </c>
    </row>
    <row r="19" spans="1:16" s="1" customFormat="1" ht="12" customHeight="1">
      <c r="A19" s="51" t="s">
        <v>26</v>
      </c>
      <c r="B19" s="41" t="s">
        <v>35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1:16" s="1" customFormat="1" ht="12" customHeight="1">
      <c r="A20" s="52"/>
      <c r="B20" s="30" t="s">
        <v>36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s="1" customFormat="1" ht="12" customHeight="1">
      <c r="A21" s="52"/>
      <c r="B21" s="49" t="s">
        <v>37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s="1" customFormat="1" ht="12" customHeight="1">
      <c r="A22" s="52"/>
      <c r="B22" s="30" t="s">
        <v>18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6" s="1" customFormat="1" ht="12" customHeight="1">
      <c r="A23" s="52"/>
      <c r="B23" s="6" t="s">
        <v>17</v>
      </c>
      <c r="C23" s="8" t="s">
        <v>19</v>
      </c>
      <c r="D23" s="10">
        <f>E23+F23</f>
        <v>192981.71000000002</v>
      </c>
      <c r="E23" s="10">
        <f aca="true" t="shared" si="2" ref="E23:P23">E24+E25</f>
        <v>28947.26</v>
      </c>
      <c r="F23" s="10">
        <f t="shared" si="2"/>
        <v>164034.45</v>
      </c>
      <c r="G23" s="10">
        <f>H23+L23</f>
        <v>190911.44</v>
      </c>
      <c r="H23" s="10">
        <f>I23+J23+K23</f>
        <v>28636.72</v>
      </c>
      <c r="I23" s="10">
        <f t="shared" si="2"/>
        <v>0</v>
      </c>
      <c r="J23" s="10">
        <f t="shared" si="2"/>
        <v>0</v>
      </c>
      <c r="K23" s="10">
        <f t="shared" si="2"/>
        <v>28636.72</v>
      </c>
      <c r="L23" s="10">
        <f>M23+N23+O23+P23</f>
        <v>162274.72</v>
      </c>
      <c r="M23" s="10">
        <f t="shared" si="2"/>
        <v>0</v>
      </c>
      <c r="N23" s="10">
        <f t="shared" si="2"/>
        <v>0</v>
      </c>
      <c r="O23" s="10">
        <f t="shared" si="2"/>
        <v>0</v>
      </c>
      <c r="P23" s="11">
        <f t="shared" si="2"/>
        <v>162274.72</v>
      </c>
    </row>
    <row r="24" spans="1:16" s="1" customFormat="1" ht="12" customHeight="1">
      <c r="A24" s="52"/>
      <c r="B24" s="24" t="s">
        <v>52</v>
      </c>
      <c r="C24" s="25"/>
      <c r="D24" s="12">
        <f>E24+F24</f>
        <v>192981.71000000002</v>
      </c>
      <c r="E24" s="12">
        <v>28947.26</v>
      </c>
      <c r="F24" s="12">
        <v>164034.45</v>
      </c>
      <c r="G24" s="12">
        <f>H24+L24</f>
        <v>190911.44</v>
      </c>
      <c r="H24" s="12">
        <f>I24+J24+K24</f>
        <v>28636.72</v>
      </c>
      <c r="I24" s="13"/>
      <c r="J24" s="13"/>
      <c r="K24" s="13">
        <v>28636.72</v>
      </c>
      <c r="L24" s="12">
        <f>N24+O24+P24</f>
        <v>162274.72</v>
      </c>
      <c r="M24" s="13"/>
      <c r="N24" s="13"/>
      <c r="O24" s="13"/>
      <c r="P24" s="14">
        <v>162274.72</v>
      </c>
    </row>
    <row r="25" spans="1:16" s="1" customFormat="1" ht="12" customHeight="1">
      <c r="A25" s="44" t="s">
        <v>23</v>
      </c>
      <c r="B25" s="41" t="s">
        <v>35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s="1" customFormat="1" ht="12" customHeight="1">
      <c r="A26" s="44"/>
      <c r="B26" s="30" t="s">
        <v>38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s="1" customFormat="1" ht="12" customHeight="1">
      <c r="A27" s="44"/>
      <c r="B27" s="49" t="s">
        <v>39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1:16" s="1" customFormat="1" ht="12" customHeight="1">
      <c r="A28" s="44"/>
      <c r="B28" s="30" t="s">
        <v>18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1:16" s="1" customFormat="1" ht="15.75" customHeight="1">
      <c r="A29" s="44"/>
      <c r="B29" s="6" t="s">
        <v>17</v>
      </c>
      <c r="C29" s="8" t="s">
        <v>19</v>
      </c>
      <c r="D29" s="10">
        <f>E29+F29</f>
        <v>137576.87</v>
      </c>
      <c r="E29" s="10">
        <f aca="true" t="shared" si="3" ref="E29:P29">E30+E31</f>
        <v>3452.51</v>
      </c>
      <c r="F29" s="10">
        <f t="shared" si="3"/>
        <v>134124.36</v>
      </c>
      <c r="G29" s="10">
        <f>H29+L29</f>
        <v>136250.87</v>
      </c>
      <c r="H29" s="10">
        <f>I29+J29+K29</f>
        <v>3419.16</v>
      </c>
      <c r="I29" s="10">
        <f t="shared" si="3"/>
        <v>0</v>
      </c>
      <c r="J29" s="10">
        <f t="shared" si="3"/>
        <v>0</v>
      </c>
      <c r="K29" s="10">
        <f t="shared" si="3"/>
        <v>3419.16</v>
      </c>
      <c r="L29" s="10">
        <f>M29+N29+O29+P29</f>
        <v>132831.71</v>
      </c>
      <c r="M29" s="10">
        <f t="shared" si="3"/>
        <v>0</v>
      </c>
      <c r="N29" s="10">
        <f t="shared" si="3"/>
        <v>0</v>
      </c>
      <c r="O29" s="10">
        <f t="shared" si="3"/>
        <v>0</v>
      </c>
      <c r="P29" s="11">
        <f t="shared" si="3"/>
        <v>132831.71</v>
      </c>
    </row>
    <row r="30" spans="1:16" s="1" customFormat="1" ht="12" customHeight="1">
      <c r="A30" s="44"/>
      <c r="B30" s="9" t="s">
        <v>52</v>
      </c>
      <c r="C30" s="26"/>
      <c r="D30" s="12">
        <f>E30+F30</f>
        <v>137576.87</v>
      </c>
      <c r="E30" s="12">
        <v>3452.51</v>
      </c>
      <c r="F30" s="12">
        <v>134124.36</v>
      </c>
      <c r="G30" s="12">
        <f>H30+L30</f>
        <v>136250.87</v>
      </c>
      <c r="H30" s="12">
        <f>J30+K30</f>
        <v>3419.16</v>
      </c>
      <c r="I30" s="13"/>
      <c r="J30" s="13"/>
      <c r="K30" s="13">
        <v>3419.16</v>
      </c>
      <c r="L30" s="12">
        <f>N30+O30+P30</f>
        <v>132831.71</v>
      </c>
      <c r="M30" s="13"/>
      <c r="N30" s="13"/>
      <c r="O30" s="13"/>
      <c r="P30" s="14">
        <v>132831.71</v>
      </c>
    </row>
    <row r="31" spans="1:16" s="1" customFormat="1" ht="12" customHeight="1">
      <c r="A31" s="51" t="s">
        <v>20</v>
      </c>
      <c r="B31" s="41" t="s">
        <v>44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1:16" s="1" customFormat="1" ht="12" customHeight="1">
      <c r="A32" s="52"/>
      <c r="B32" s="30" t="s">
        <v>45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s="1" customFormat="1" ht="12" customHeight="1">
      <c r="A33" s="52"/>
      <c r="B33" s="49" t="s">
        <v>46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</row>
    <row r="34" spans="1:16" s="1" customFormat="1" ht="12" customHeight="1">
      <c r="A34" s="52"/>
      <c r="B34" s="30" t="s">
        <v>47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s="1" customFormat="1" ht="12" customHeight="1">
      <c r="A35" s="52"/>
      <c r="B35" s="6" t="s">
        <v>17</v>
      </c>
      <c r="C35" s="8" t="s">
        <v>53</v>
      </c>
      <c r="D35" s="10">
        <f>E35+F35</f>
        <v>3263865.43</v>
      </c>
      <c r="E35" s="10">
        <f aca="true" t="shared" si="4" ref="E35:P35">E36+E37+E38</f>
        <v>489579.83</v>
      </c>
      <c r="F35" s="10">
        <f t="shared" si="4"/>
        <v>2774285.6</v>
      </c>
      <c r="G35" s="10">
        <f t="shared" si="4"/>
        <v>1034282.01</v>
      </c>
      <c r="H35" s="10">
        <f t="shared" si="4"/>
        <v>155142.32</v>
      </c>
      <c r="I35" s="10">
        <f t="shared" si="4"/>
        <v>0</v>
      </c>
      <c r="J35" s="10">
        <f t="shared" si="4"/>
        <v>0</v>
      </c>
      <c r="K35" s="10">
        <f t="shared" si="4"/>
        <v>155142.32</v>
      </c>
      <c r="L35" s="10">
        <f t="shared" si="4"/>
        <v>879139.69</v>
      </c>
      <c r="M35" s="10">
        <f t="shared" si="4"/>
        <v>0</v>
      </c>
      <c r="N35" s="10">
        <f t="shared" si="4"/>
        <v>0</v>
      </c>
      <c r="O35" s="10">
        <f t="shared" si="4"/>
        <v>0</v>
      </c>
      <c r="P35" s="11">
        <f t="shared" si="4"/>
        <v>879139.69</v>
      </c>
    </row>
    <row r="36" spans="1:16" s="1" customFormat="1" ht="12" customHeight="1">
      <c r="A36" s="52"/>
      <c r="B36" s="9" t="s">
        <v>52</v>
      </c>
      <c r="C36" s="26"/>
      <c r="D36" s="12">
        <f>E36+F36</f>
        <v>3263865.43</v>
      </c>
      <c r="E36" s="12">
        <v>489579.83</v>
      </c>
      <c r="F36" s="12">
        <v>2774285.6</v>
      </c>
      <c r="G36" s="12">
        <f>H36+L36</f>
        <v>1034282.01</v>
      </c>
      <c r="H36" s="12">
        <f>SUM(I36:K36)</f>
        <v>155142.32</v>
      </c>
      <c r="I36" s="13"/>
      <c r="J36" s="13"/>
      <c r="K36" s="13">
        <v>155142.32</v>
      </c>
      <c r="L36" s="12">
        <f>SUM(M36:P36)</f>
        <v>879139.69</v>
      </c>
      <c r="M36" s="13"/>
      <c r="N36" s="13"/>
      <c r="O36" s="13"/>
      <c r="P36" s="14">
        <v>879139.69</v>
      </c>
    </row>
    <row r="37" spans="1:16" s="1" customFormat="1" ht="12" customHeight="1">
      <c r="A37" s="51" t="s">
        <v>21</v>
      </c>
      <c r="B37" s="62" t="s">
        <v>48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1:16" s="1" customFormat="1" ht="12" customHeight="1">
      <c r="A38" s="52"/>
      <c r="B38" s="53" t="s">
        <v>49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</row>
    <row r="39" spans="1:16" s="1" customFormat="1" ht="12" customHeight="1">
      <c r="A39" s="52"/>
      <c r="B39" s="65" t="s">
        <v>50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</row>
    <row r="40" spans="1:16" s="1" customFormat="1" ht="12" customHeight="1">
      <c r="A40" s="52"/>
      <c r="B40" s="53" t="s">
        <v>51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</row>
    <row r="41" spans="1:16" s="1" customFormat="1" ht="12" customHeight="1">
      <c r="A41" s="52"/>
      <c r="B41" s="30" t="s">
        <v>18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</row>
    <row r="42" spans="1:16" s="1" customFormat="1" ht="12" customHeight="1">
      <c r="A42" s="52"/>
      <c r="B42" s="6" t="s">
        <v>17</v>
      </c>
      <c r="C42" s="8" t="s">
        <v>22</v>
      </c>
      <c r="D42" s="10">
        <f>D43</f>
        <v>291254</v>
      </c>
      <c r="E42" s="10">
        <f aca="true" t="shared" si="5" ref="E42:P42">E43</f>
        <v>43689</v>
      </c>
      <c r="F42" s="10">
        <f t="shared" si="5"/>
        <v>247565</v>
      </c>
      <c r="G42" s="10">
        <f t="shared" si="5"/>
        <v>240861.68</v>
      </c>
      <c r="H42" s="10">
        <f t="shared" si="5"/>
        <v>36129.17</v>
      </c>
      <c r="I42" s="10">
        <f t="shared" si="5"/>
        <v>0</v>
      </c>
      <c r="J42" s="10">
        <f t="shared" si="5"/>
        <v>0</v>
      </c>
      <c r="K42" s="10">
        <f t="shared" si="5"/>
        <v>36129.17</v>
      </c>
      <c r="L42" s="10">
        <f t="shared" si="5"/>
        <v>204732.51</v>
      </c>
      <c r="M42" s="10">
        <f t="shared" si="5"/>
        <v>0</v>
      </c>
      <c r="N42" s="10">
        <f t="shared" si="5"/>
        <v>0</v>
      </c>
      <c r="O42" s="10">
        <f t="shared" si="5"/>
        <v>0</v>
      </c>
      <c r="P42" s="11">
        <f t="shared" si="5"/>
        <v>204732.51</v>
      </c>
    </row>
    <row r="43" spans="1:16" s="1" customFormat="1" ht="12" customHeight="1" thickBot="1">
      <c r="A43" s="43"/>
      <c r="B43" s="9" t="s">
        <v>52</v>
      </c>
      <c r="C43" s="27"/>
      <c r="D43" s="12">
        <f>E43+F43</f>
        <v>291254</v>
      </c>
      <c r="E43" s="12">
        <v>43689</v>
      </c>
      <c r="F43" s="12">
        <v>247565</v>
      </c>
      <c r="G43" s="12">
        <f>H43+L43</f>
        <v>240861.68</v>
      </c>
      <c r="H43" s="12">
        <f>SUM(I43:K43)</f>
        <v>36129.17</v>
      </c>
      <c r="I43" s="13"/>
      <c r="J43" s="13"/>
      <c r="K43" s="13">
        <v>36129.17</v>
      </c>
      <c r="L43" s="12">
        <f>SUM(M43:P43)</f>
        <v>204732.51</v>
      </c>
      <c r="M43" s="13"/>
      <c r="N43" s="13"/>
      <c r="O43" s="13"/>
      <c r="P43" s="14">
        <v>204732.51</v>
      </c>
    </row>
    <row r="44" spans="1:16" ht="18" customHeight="1" thickBot="1">
      <c r="A44" s="56" t="s">
        <v>0</v>
      </c>
      <c r="B44" s="57"/>
      <c r="C44" s="57"/>
      <c r="D44" s="28">
        <f>D11+D12</f>
        <v>4170275.91</v>
      </c>
      <c r="E44" s="28">
        <f>E11+E12</f>
        <v>608358.28</v>
      </c>
      <c r="F44" s="28">
        <f>F11+F12</f>
        <v>3561917.63</v>
      </c>
      <c r="G44" s="28">
        <f>G11+G12</f>
        <v>1884800.25</v>
      </c>
      <c r="H44" s="28">
        <f>H11+H12</f>
        <v>265701.47000000003</v>
      </c>
      <c r="I44" s="28">
        <f>I11+I12</f>
        <v>0</v>
      </c>
      <c r="J44" s="28">
        <f>J11+J12</f>
        <v>0</v>
      </c>
      <c r="K44" s="28">
        <f>K11+K12</f>
        <v>265701.47000000003</v>
      </c>
      <c r="L44" s="28">
        <f>L11+L12</f>
        <v>1619098.78</v>
      </c>
      <c r="M44" s="28">
        <f>M11+M12</f>
        <v>0</v>
      </c>
      <c r="N44" s="28">
        <f>N11+N12</f>
        <v>0</v>
      </c>
      <c r="O44" s="28">
        <f>O11+O12</f>
        <v>0</v>
      </c>
      <c r="P44" s="29">
        <f>P11+P12</f>
        <v>1619098.78</v>
      </c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</sheetData>
  <sheetProtection/>
  <mergeCells count="46">
    <mergeCell ref="A44:C44"/>
    <mergeCell ref="B41:P41"/>
    <mergeCell ref="A13:A18"/>
    <mergeCell ref="A19:A24"/>
    <mergeCell ref="B13:P13"/>
    <mergeCell ref="B14:P14"/>
    <mergeCell ref="B20:P20"/>
    <mergeCell ref="B16:P16"/>
    <mergeCell ref="B22:P22"/>
    <mergeCell ref="B37:P37"/>
    <mergeCell ref="B38:P38"/>
    <mergeCell ref="B39:P39"/>
    <mergeCell ref="A25:A30"/>
    <mergeCell ref="B27:P27"/>
    <mergeCell ref="B28:P28"/>
    <mergeCell ref="B26:P26"/>
    <mergeCell ref="A37:A43"/>
    <mergeCell ref="B40:P40"/>
    <mergeCell ref="A31:A36"/>
    <mergeCell ref="B32:P32"/>
    <mergeCell ref="B33:P33"/>
    <mergeCell ref="B34:P34"/>
    <mergeCell ref="B31:P31"/>
    <mergeCell ref="K1:P1"/>
    <mergeCell ref="B19:P19"/>
    <mergeCell ref="F5:F9"/>
    <mergeCell ref="B21:P21"/>
    <mergeCell ref="I8:K8"/>
    <mergeCell ref="H8:H9"/>
    <mergeCell ref="H7:K7"/>
    <mergeCell ref="B15:P15"/>
    <mergeCell ref="A4:A9"/>
    <mergeCell ref="E5:E9"/>
    <mergeCell ref="B4:B9"/>
    <mergeCell ref="D4:D9"/>
    <mergeCell ref="G4:P4"/>
    <mergeCell ref="L7:P7"/>
    <mergeCell ref="A2:P2"/>
    <mergeCell ref="E4:F4"/>
    <mergeCell ref="H6:P6"/>
    <mergeCell ref="G5:P5"/>
    <mergeCell ref="C4:C9"/>
    <mergeCell ref="G6:G9"/>
    <mergeCell ref="M8:P8"/>
    <mergeCell ref="L8:L9"/>
    <mergeCell ref="B25:P2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2015-07-22T09:01:52Z</cp:lastPrinted>
  <dcterms:created xsi:type="dcterms:W3CDTF">2002-03-22T09:59:04Z</dcterms:created>
  <dcterms:modified xsi:type="dcterms:W3CDTF">2015-07-22T09:03:03Z</dcterms:modified>
  <cp:category/>
  <cp:version/>
  <cp:contentType/>
  <cp:contentStatus/>
</cp:coreProperties>
</file>