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  1  " sheetId="1" r:id="rId1"/>
  </sheets>
  <definedNames>
    <definedName name="_xlnm.Print_Area" localSheetId="0">'z  1  '!$A$1:$L$131</definedName>
    <definedName name="_xlnm.Print_Titles" localSheetId="0">'z  1  '!$7:$10</definedName>
  </definedNames>
  <calcPr fullCalcOnLoad="1"/>
</workbook>
</file>

<file path=xl/sharedStrings.xml><?xml version="1.0" encoding="utf-8"?>
<sst xmlns="http://schemas.openxmlformats.org/spreadsheetml/2006/main" count="252" uniqueCount="148">
  <si>
    <t>Dochody - dotacje ogółem</t>
  </si>
  <si>
    <t>Wydatki ogółem              (7+11)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</si>
  <si>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</si>
  <si>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</si>
  <si>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</si>
  <si>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</si>
  <si>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</si>
  <si>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</si>
  <si>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4120</t>
  </si>
  <si>
    <t>Składki na F.Pracy</t>
  </si>
  <si>
    <t>4210</t>
  </si>
  <si>
    <t>Zakup materiałów i wyposażenia</t>
  </si>
  <si>
    <t>4260</t>
  </si>
  <si>
    <t>4270</t>
  </si>
  <si>
    <t>4300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</si>
  <si>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</si>
  <si>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</si>
  <si>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</si>
  <si>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</si>
  <si>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</si>
  <si>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</si>
  <si>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</si>
  <si>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</si>
  <si>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02002</t>
  </si>
  <si>
    <t>Nadzór nad gospodarką leśną</t>
  </si>
  <si>
    <t>4110</t>
  </si>
  <si>
    <t>4480</t>
  </si>
  <si>
    <t>Podatek od nieruchomości</t>
  </si>
  <si>
    <t>700</t>
  </si>
  <si>
    <t>70005</t>
  </si>
  <si>
    <t>Gospodarka gruntami i nieruchomościami</t>
  </si>
  <si>
    <t>710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</si>
  <si>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</si>
  <si>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</si>
  <si>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</si>
  <si>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</si>
  <si>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</si>
  <si>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</si>
  <si>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</si>
  <si>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75011</t>
  </si>
  <si>
    <t>Urzędy wojewódzkie</t>
  </si>
  <si>
    <t>75045</t>
  </si>
  <si>
    <t>Składki na ubezp.społeczne</t>
  </si>
  <si>
    <t>754</t>
  </si>
  <si>
    <t>4500</t>
  </si>
  <si>
    <t>4280</t>
  </si>
  <si>
    <t>Zakup usług zdrowotnych</t>
  </si>
  <si>
    <t>Pozostałe podatki na rzecz jst</t>
  </si>
  <si>
    <t>4050</t>
  </si>
  <si>
    <t>4060</t>
  </si>
  <si>
    <t>4070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</si>
  <si>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</si>
  <si>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</si>
  <si>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</si>
  <si>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</si>
  <si>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</si>
  <si>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</si>
  <si>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4520</t>
  </si>
  <si>
    <t>Wydatki rzeczowe</t>
  </si>
  <si>
    <t>Wynagrodzenia</t>
  </si>
  <si>
    <t>2110</t>
  </si>
  <si>
    <t>różne opłaty i składki</t>
  </si>
  <si>
    <t>851</t>
  </si>
  <si>
    <t>85156</t>
  </si>
  <si>
    <t>4130</t>
  </si>
  <si>
    <t>4700</t>
  </si>
  <si>
    <t>4360</t>
  </si>
  <si>
    <t>4400</t>
  </si>
  <si>
    <t>Opłaty czynszowe za pomieszcz.biurowe</t>
  </si>
  <si>
    <t>4590</t>
  </si>
  <si>
    <t>z tego:</t>
  </si>
  <si>
    <t>Klasyfikacja</t>
  </si>
  <si>
    <t>Nazwa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</si>
  <si>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</si>
  <si>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</si>
  <si>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</si>
  <si>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</si>
  <si>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</si>
  <si>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</si>
  <si>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</si>
  <si>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</si>
  <si>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</si>
  <si>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Inspekcja weterynaryjna</t>
  </si>
  <si>
    <t>Dodatkowe wynagr. roczne</t>
  </si>
  <si>
    <t xml:space="preserve">Składki na ubezp. społeczne </t>
  </si>
  <si>
    <t>Różne wydatki na rzecz osób fiz.</t>
  </si>
  <si>
    <t>Dodatkowe wynagrodzenie roczne</t>
  </si>
  <si>
    <t xml:space="preserve">Składki na ubezp.społeczne </t>
  </si>
  <si>
    <t>Komendy Powiatowe Państwowej Straży Pożarnej</t>
  </si>
  <si>
    <t>Składki na ubezp.zdr.os.nie obj.obow.ubezp.</t>
  </si>
  <si>
    <t>Składki na ubezp.zdrowotne</t>
  </si>
  <si>
    <t>RAZEM:</t>
  </si>
  <si>
    <t>w tym:</t>
  </si>
  <si>
    <t>3070</t>
  </si>
  <si>
    <t>4180</t>
  </si>
  <si>
    <t>pochodne od wynagrodzeń</t>
  </si>
  <si>
    <t>świadczenia społeczne</t>
  </si>
  <si>
    <t>pozostałe odsetki</t>
  </si>
  <si>
    <t>Ośrodki wsparcia</t>
  </si>
  <si>
    <t>4170</t>
  </si>
  <si>
    <t>Wynagrodzenia bezosobowe</t>
  </si>
  <si>
    <t>Wydatki bieżące</t>
  </si>
  <si>
    <t>0920</t>
  </si>
  <si>
    <t>0750</t>
  </si>
  <si>
    <t xml:space="preserve"> </t>
  </si>
  <si>
    <t>Wydatki majątkowe</t>
  </si>
  <si>
    <t>4580</t>
  </si>
  <si>
    <t>kary i odszkod.na rzecz os.fiz.</t>
  </si>
  <si>
    <t>§</t>
  </si>
  <si>
    <t>010</t>
  </si>
  <si>
    <t>01021</t>
  </si>
  <si>
    <t>0470</t>
  </si>
  <si>
    <t>Szkolenie członków korpusu służby cywilnej</t>
  </si>
  <si>
    <t>Zakup leków i mat.medycznych</t>
  </si>
  <si>
    <t>4390</t>
  </si>
  <si>
    <t>Zakup usług za wykonanie ekspertyz</t>
  </si>
  <si>
    <t>85205</t>
  </si>
  <si>
    <t>Szkolenia prac.nieb.czł.sł.cywilnej</t>
  </si>
  <si>
    <t>Kwalifikacja wojskowa</t>
  </si>
  <si>
    <t>0760</t>
  </si>
  <si>
    <t>0770</t>
  </si>
  <si>
    <t>Wpływy z opłat za zarząd, użytkowanie i użytkowanie wieczyste nieruchomości</t>
  </si>
  <si>
    <t>Dochody z najmu i dzierżawy składników majątkowych Skarbu Państwa oraz innych umów o podobnym charakterze</t>
  </si>
  <si>
    <t>Wpływy z tytułu przekształcenia prawa użytkowania wieczystego osobom fizycznym w prawo własności</t>
  </si>
  <si>
    <t>Wpływy z tytułu odpłatnego nabycia prawa własności oraz prawa użytkowania wieczystego nieruchomości</t>
  </si>
  <si>
    <t>Pozostałe odsetki</t>
  </si>
  <si>
    <t>4610</t>
  </si>
  <si>
    <t>Koszty postępowania sądowego i prokuratorskiego</t>
  </si>
  <si>
    <t>Składki na Fundusz Pracy</t>
  </si>
  <si>
    <t>4220</t>
  </si>
  <si>
    <t>Zakup środków żywności</t>
  </si>
  <si>
    <t>3020</t>
  </si>
  <si>
    <r>
      <t xml:space="preserve">Załącznik </t>
    </r>
    <r>
      <rPr>
        <b/>
        <sz val="8"/>
        <rFont val="Arial CE"/>
        <family val="0"/>
      </rPr>
      <t>Nr 1</t>
    </r>
    <r>
      <rPr>
        <sz val="8"/>
        <rFont val="Arial CE"/>
        <family val="0"/>
      </rPr>
      <t xml:space="preserve"> do Uchwały Zarządu Powiatu w Olecku </t>
    </r>
    <r>
      <rPr>
        <b/>
        <sz val="8"/>
        <rFont val="Arial CE"/>
        <family val="0"/>
      </rPr>
      <t>Nr …../2015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10 lutego 2015 r.</t>
    </r>
  </si>
  <si>
    <t>Plan finansowy zadań z zakresu administracji rządowej i innych zadań zleconych odrębnymi ustawami oraz wielkość dochodów związanych z realizacją tych zadań, które podlegają przekazaniu do budżetu państwa na rok 2015</t>
  </si>
  <si>
    <t>Opłaty z tytułu zakupu usług telekomunikacyjnych</t>
  </si>
  <si>
    <t>Wydatki osobowe niezaliczone do uposażeń wypłacane żołnierzom i funkcjonariuszom</t>
  </si>
  <si>
    <t>Wydatki osobowe niezaliczone do wynagrodzeń</t>
  </si>
  <si>
    <t>4080</t>
  </si>
  <si>
    <t>Wynagrodzenia osobowe członków korpusu służby cywilnej</t>
  </si>
  <si>
    <t>Uposażenia żołnierzy zawodowych oraz funkcjonariuszy</t>
  </si>
  <si>
    <t>Pozostałe należności żołnierzy zawodowych i funkcjonariuszy</t>
  </si>
  <si>
    <t>Dodatkowe uposażenie roczne dla żołnierzy zawodowych oraz nagrody roczne dla funkcjonariuszy</t>
  </si>
  <si>
    <t>Uposażenia i świadczenia poeniężne wypłacane przez okres roku żołnierzom i funkcjonariuszom zwolnionym ze służby</t>
  </si>
  <si>
    <t>Równoważniki pieniężne i ekwiwalenty dla żołnierzy i funkcjonariuszy</t>
  </si>
  <si>
    <t>Odpisy na zakładowy fundusz świadczeń socjalnych</t>
  </si>
  <si>
    <t>Opłaty na rzecz budżetów jst</t>
  </si>
  <si>
    <t>2350</t>
  </si>
  <si>
    <t>Melioracje wodne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</si>
</sst>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33" borderId="11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4" fillId="34" borderId="11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wrapText="1"/>
    </xf>
    <xf numFmtId="3" fontId="4" fillId="34" borderId="11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35" borderId="1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left" wrapText="1"/>
    </xf>
    <xf numFmtId="0" fontId="4" fillId="36" borderId="11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right"/>
    </xf>
    <xf numFmtId="4" fontId="4" fillId="34" borderId="12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 horizontal="right"/>
    </xf>
    <xf numFmtId="4" fontId="4" fillId="35" borderId="12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/>
    </xf>
    <xf numFmtId="4" fontId="4" fillId="35" borderId="12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4" fontId="5" fillId="33" borderId="10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 wrapText="1"/>
    </xf>
    <xf numFmtId="4" fontId="4" fillId="35" borderId="12" xfId="0" applyNumberFormat="1" applyFont="1" applyFill="1" applyBorder="1" applyAlignment="1">
      <alignment horizontal="right" wrapText="1"/>
    </xf>
    <xf numFmtId="4" fontId="5" fillId="0" borderId="12" xfId="0" applyNumberFormat="1" applyFont="1" applyBorder="1" applyAlignment="1">
      <alignment/>
    </xf>
    <xf numFmtId="49" fontId="4" fillId="37" borderId="11" xfId="0" applyNumberFormat="1" applyFont="1" applyFill="1" applyBorder="1" applyAlignment="1">
      <alignment/>
    </xf>
    <xf numFmtId="49" fontId="4" fillId="37" borderId="10" xfId="0" applyNumberFormat="1" applyFont="1" applyFill="1" applyBorder="1" applyAlignment="1">
      <alignment/>
    </xf>
    <xf numFmtId="4" fontId="4" fillId="37" borderId="10" xfId="0" applyNumberFormat="1" applyFont="1" applyFill="1" applyBorder="1" applyAlignment="1">
      <alignment/>
    </xf>
    <xf numFmtId="49" fontId="5" fillId="37" borderId="10" xfId="0" applyNumberFormat="1" applyFont="1" applyFill="1" applyBorder="1" applyAlignment="1">
      <alignment wrapText="1"/>
    </xf>
    <xf numFmtId="4" fontId="5" fillId="37" borderId="10" xfId="0" applyNumberFormat="1" applyFont="1" applyFill="1" applyBorder="1" applyAlignment="1">
      <alignment/>
    </xf>
    <xf numFmtId="4" fontId="5" fillId="37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5" fillId="33" borderId="12" xfId="0" applyNumberFormat="1" applyFont="1" applyFill="1" applyBorder="1" applyAlignment="1">
      <alignment horizontal="right"/>
    </xf>
    <xf numFmtId="49" fontId="4" fillId="38" borderId="11" xfId="0" applyNumberFormat="1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 horizontal="center"/>
    </xf>
    <xf numFmtId="4" fontId="4" fillId="38" borderId="10" xfId="0" applyNumberFormat="1" applyFont="1" applyFill="1" applyBorder="1" applyAlignment="1">
      <alignment horizontal="right"/>
    </xf>
    <xf numFmtId="4" fontId="4" fillId="38" borderId="12" xfId="0" applyNumberFormat="1" applyFont="1" applyFill="1" applyBorder="1" applyAlignment="1">
      <alignment horizontal="right"/>
    </xf>
    <xf numFmtId="49" fontId="4" fillId="38" borderId="10" xfId="0" applyNumberFormat="1" applyFont="1" applyFill="1" applyBorder="1" applyAlignment="1">
      <alignment horizontal="left"/>
    </xf>
    <xf numFmtId="49" fontId="4" fillId="35" borderId="10" xfId="0" applyNumberFormat="1" applyFont="1" applyFill="1" applyBorder="1" applyAlignment="1">
      <alignment horizontal="left" wrapText="1"/>
    </xf>
    <xf numFmtId="4" fontId="4" fillId="39" borderId="13" xfId="0" applyNumberFormat="1" applyFont="1" applyFill="1" applyBorder="1" applyAlignment="1">
      <alignment horizontal="right" vertical="center"/>
    </xf>
    <xf numFmtId="4" fontId="4" fillId="39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49" fontId="4" fillId="39" borderId="15" xfId="0" applyNumberFormat="1" applyFont="1" applyFill="1" applyBorder="1" applyAlignment="1">
      <alignment horizontal="center" vertical="center"/>
    </xf>
    <xf numFmtId="49" fontId="4" fillId="39" borderId="13" xfId="0" applyNumberFormat="1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 wrapText="1"/>
    </xf>
    <xf numFmtId="0" fontId="4" fillId="36" borderId="17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4" fillId="34" borderId="10" xfId="0" applyNumberFormat="1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81">
      <selection activeCell="P117" sqref="P117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71" t="s">
        <v>132</v>
      </c>
      <c r="F1" s="71"/>
      <c r="G1" s="71"/>
      <c r="H1" s="71"/>
      <c r="I1" s="71"/>
      <c r="J1" s="71"/>
      <c r="K1" s="71"/>
      <c r="L1" s="71"/>
    </row>
    <row r="2" ht="3" customHeight="1" hidden="1"/>
    <row r="3" ht="12.75" hidden="1"/>
    <row r="4" ht="12.75" hidden="1"/>
    <row r="5" spans="1:12" ht="38.25" customHeight="1">
      <c r="A5" s="72" t="s">
        <v>133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="1" customFormat="1" ht="13.5" thickBot="1"/>
    <row r="7" spans="1:12" ht="11.25" customHeight="1">
      <c r="A7" s="79" t="s">
        <v>71</v>
      </c>
      <c r="B7" s="80"/>
      <c r="C7" s="80"/>
      <c r="D7" s="77" t="s">
        <v>72</v>
      </c>
      <c r="E7" s="81" t="s">
        <v>0</v>
      </c>
      <c r="F7" s="81" t="s">
        <v>1</v>
      </c>
      <c r="G7" s="77" t="s">
        <v>70</v>
      </c>
      <c r="H7" s="77"/>
      <c r="I7" s="77"/>
      <c r="J7" s="77"/>
      <c r="K7" s="77"/>
      <c r="L7" s="75" t="s">
        <v>73</v>
      </c>
    </row>
    <row r="8" spans="1:12" ht="9.75" customHeight="1">
      <c r="A8" s="37"/>
      <c r="B8" s="38"/>
      <c r="C8" s="38"/>
      <c r="D8" s="78"/>
      <c r="E8" s="82"/>
      <c r="F8" s="82"/>
      <c r="G8" s="82" t="s">
        <v>101</v>
      </c>
      <c r="H8" s="78" t="s">
        <v>92</v>
      </c>
      <c r="I8" s="78"/>
      <c r="J8" s="78"/>
      <c r="K8" s="82" t="s">
        <v>105</v>
      </c>
      <c r="L8" s="76"/>
    </row>
    <row r="9" spans="1:12" ht="24.75" customHeight="1">
      <c r="A9" s="32" t="s">
        <v>74</v>
      </c>
      <c r="B9" s="31" t="s">
        <v>75</v>
      </c>
      <c r="C9" s="31" t="s">
        <v>108</v>
      </c>
      <c r="D9" s="78"/>
      <c r="E9" s="82"/>
      <c r="F9" s="82"/>
      <c r="G9" s="82"/>
      <c r="H9" s="31" t="s">
        <v>59</v>
      </c>
      <c r="I9" s="33" t="s">
        <v>95</v>
      </c>
      <c r="J9" s="33" t="s">
        <v>96</v>
      </c>
      <c r="K9" s="82"/>
      <c r="L9" s="76"/>
    </row>
    <row r="10" spans="1:12" ht="11.25" customHeight="1">
      <c r="A10" s="29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30">
        <v>12</v>
      </c>
    </row>
    <row r="11" spans="1:13" ht="18" customHeight="1">
      <c r="A11" s="11" t="s">
        <v>76</v>
      </c>
      <c r="B11" s="13"/>
      <c r="C11" s="13"/>
      <c r="D11" s="13" t="s">
        <v>77</v>
      </c>
      <c r="E11" s="39"/>
      <c r="F11" s="39"/>
      <c r="G11" s="39"/>
      <c r="H11" s="39"/>
      <c r="I11" s="39"/>
      <c r="J11" s="39"/>
      <c r="K11" s="39"/>
      <c r="L11" s="40">
        <f>L12+L13</f>
        <v>269702</v>
      </c>
      <c r="M11" t="s">
        <v>104</v>
      </c>
    </row>
    <row r="12" spans="1:12" ht="18" customHeight="1">
      <c r="A12" s="63" t="s">
        <v>109</v>
      </c>
      <c r="B12" s="64" t="s">
        <v>21</v>
      </c>
      <c r="C12" s="64" t="s">
        <v>146</v>
      </c>
      <c r="D12" s="67" t="s">
        <v>147</v>
      </c>
      <c r="E12" s="65"/>
      <c r="F12" s="65"/>
      <c r="G12" s="65"/>
      <c r="H12" s="65"/>
      <c r="I12" s="65"/>
      <c r="J12" s="65"/>
      <c r="K12" s="65"/>
      <c r="L12" s="66">
        <v>4320</v>
      </c>
    </row>
    <row r="13" spans="1:12" ht="19.5" customHeight="1">
      <c r="A13" s="23">
        <v>700</v>
      </c>
      <c r="B13" s="24">
        <v>70005</v>
      </c>
      <c r="C13" s="24">
        <v>2350</v>
      </c>
      <c r="D13" s="68" t="s">
        <v>30</v>
      </c>
      <c r="E13" s="41"/>
      <c r="F13" s="41"/>
      <c r="G13" s="41"/>
      <c r="H13" s="41"/>
      <c r="I13" s="41"/>
      <c r="J13" s="41"/>
      <c r="K13" s="41"/>
      <c r="L13" s="42">
        <f>SUM(L14:L18)</f>
        <v>265382</v>
      </c>
    </row>
    <row r="14" spans="1:12" ht="24" customHeight="1">
      <c r="A14" s="34"/>
      <c r="B14" s="35"/>
      <c r="C14" s="35" t="s">
        <v>111</v>
      </c>
      <c r="D14" s="36" t="s">
        <v>121</v>
      </c>
      <c r="E14" s="43"/>
      <c r="F14" s="43"/>
      <c r="G14" s="43"/>
      <c r="H14" s="43"/>
      <c r="I14" s="43"/>
      <c r="J14" s="43"/>
      <c r="K14" s="43"/>
      <c r="L14" s="62">
        <v>212000</v>
      </c>
    </row>
    <row r="15" spans="1:12" ht="24" customHeight="1">
      <c r="A15" s="34"/>
      <c r="B15" s="35"/>
      <c r="C15" s="35" t="s">
        <v>103</v>
      </c>
      <c r="D15" s="36" t="s">
        <v>122</v>
      </c>
      <c r="E15" s="43"/>
      <c r="F15" s="43"/>
      <c r="G15" s="43"/>
      <c r="H15" s="43"/>
      <c r="I15" s="43"/>
      <c r="J15" s="43"/>
      <c r="K15" s="43"/>
      <c r="L15" s="62">
        <v>8165</v>
      </c>
    </row>
    <row r="16" spans="1:12" ht="24" customHeight="1">
      <c r="A16" s="34"/>
      <c r="B16" s="35"/>
      <c r="C16" s="35" t="s">
        <v>119</v>
      </c>
      <c r="D16" s="36" t="s">
        <v>123</v>
      </c>
      <c r="E16" s="43"/>
      <c r="F16" s="43"/>
      <c r="G16" s="43"/>
      <c r="H16" s="43"/>
      <c r="I16" s="43"/>
      <c r="J16" s="43"/>
      <c r="K16" s="43"/>
      <c r="L16" s="62">
        <v>6367</v>
      </c>
    </row>
    <row r="17" spans="1:12" ht="23.25" customHeight="1">
      <c r="A17" s="34"/>
      <c r="B17" s="35"/>
      <c r="C17" s="35" t="s">
        <v>120</v>
      </c>
      <c r="D17" s="36" t="s">
        <v>124</v>
      </c>
      <c r="E17" s="43"/>
      <c r="F17" s="43"/>
      <c r="G17" s="43"/>
      <c r="H17" s="43"/>
      <c r="I17" s="43"/>
      <c r="J17" s="43"/>
      <c r="K17" s="43"/>
      <c r="L17" s="62">
        <v>32250</v>
      </c>
    </row>
    <row r="18" spans="1:12" ht="19.5" customHeight="1">
      <c r="A18" s="34"/>
      <c r="B18" s="35"/>
      <c r="C18" s="35" t="s">
        <v>102</v>
      </c>
      <c r="D18" s="36" t="s">
        <v>125</v>
      </c>
      <c r="E18" s="43"/>
      <c r="F18" s="43"/>
      <c r="G18" s="43"/>
      <c r="H18" s="43"/>
      <c r="I18" s="43"/>
      <c r="J18" s="43"/>
      <c r="K18" s="43"/>
      <c r="L18" s="62">
        <v>6600</v>
      </c>
    </row>
    <row r="19" spans="1:12" ht="17.25" customHeight="1">
      <c r="A19" s="15" t="s">
        <v>78</v>
      </c>
      <c r="B19" s="84" t="s">
        <v>79</v>
      </c>
      <c r="C19" s="84"/>
      <c r="D19" s="84"/>
      <c r="E19" s="84"/>
      <c r="F19" s="84"/>
      <c r="G19" s="16"/>
      <c r="H19" s="16"/>
      <c r="I19" s="16"/>
      <c r="J19" s="16"/>
      <c r="K19" s="16"/>
      <c r="L19" s="17"/>
    </row>
    <row r="20" spans="1:12" ht="17.25" customHeight="1">
      <c r="A20" s="25" t="s">
        <v>109</v>
      </c>
      <c r="B20" s="22" t="s">
        <v>21</v>
      </c>
      <c r="C20" s="22" t="s">
        <v>60</v>
      </c>
      <c r="D20" s="26" t="s">
        <v>81</v>
      </c>
      <c r="E20" s="44">
        <v>34000</v>
      </c>
      <c r="F20" s="44">
        <f>F21</f>
        <v>34000</v>
      </c>
      <c r="G20" s="44">
        <f aca="true" t="shared" si="0" ref="G20:L20">G21</f>
        <v>34000</v>
      </c>
      <c r="H20" s="44">
        <f t="shared" si="0"/>
        <v>0</v>
      </c>
      <c r="I20" s="44">
        <f t="shared" si="0"/>
        <v>0</v>
      </c>
      <c r="J20" s="44">
        <f t="shared" si="0"/>
        <v>0</v>
      </c>
      <c r="K20" s="44">
        <f t="shared" si="0"/>
        <v>0</v>
      </c>
      <c r="L20" s="45">
        <f t="shared" si="0"/>
        <v>0</v>
      </c>
    </row>
    <row r="21" spans="1:12" ht="12.75">
      <c r="A21" s="18"/>
      <c r="B21" s="5"/>
      <c r="C21" s="5" t="s">
        <v>14</v>
      </c>
      <c r="D21" s="14" t="s">
        <v>55</v>
      </c>
      <c r="E21" s="46"/>
      <c r="F21" s="46">
        <v>34000</v>
      </c>
      <c r="G21" s="46">
        <f>F21</f>
        <v>34000</v>
      </c>
      <c r="H21" s="46"/>
      <c r="I21" s="46"/>
      <c r="J21" s="46"/>
      <c r="K21" s="46"/>
      <c r="L21" s="47">
        <v>0</v>
      </c>
    </row>
    <row r="22" spans="1:12" ht="12.75" hidden="1">
      <c r="A22" s="19" t="s">
        <v>109</v>
      </c>
      <c r="B22" s="6" t="s">
        <v>110</v>
      </c>
      <c r="C22" s="6" t="s">
        <v>80</v>
      </c>
      <c r="D22" s="6" t="s">
        <v>82</v>
      </c>
      <c r="E22" s="48" t="e">
        <f>#REF!</f>
        <v>#REF!</v>
      </c>
      <c r="F22" s="48">
        <f>F23+F24+F25+F26+F28+F27+F29+F30+F31+F32+F33+F34</f>
        <v>0</v>
      </c>
      <c r="G22" s="48"/>
      <c r="H22" s="48"/>
      <c r="I22" s="48"/>
      <c r="J22" s="48"/>
      <c r="K22" s="48"/>
      <c r="L22" s="49">
        <v>0</v>
      </c>
    </row>
    <row r="23" spans="1:12" ht="12.75" hidden="1">
      <c r="A23" s="18"/>
      <c r="B23" s="5"/>
      <c r="C23" s="5" t="s">
        <v>3</v>
      </c>
      <c r="D23" s="14" t="s">
        <v>4</v>
      </c>
      <c r="E23" s="46">
        <v>0</v>
      </c>
      <c r="F23" s="46">
        <v>0</v>
      </c>
      <c r="G23" s="46"/>
      <c r="H23" s="46"/>
      <c r="I23" s="46"/>
      <c r="J23" s="46"/>
      <c r="K23" s="46"/>
      <c r="L23" s="47">
        <v>0</v>
      </c>
    </row>
    <row r="24" spans="1:12" ht="12.75" hidden="1">
      <c r="A24" s="18"/>
      <c r="B24" s="5"/>
      <c r="C24" s="5" t="s">
        <v>5</v>
      </c>
      <c r="D24" s="14" t="s">
        <v>6</v>
      </c>
      <c r="E24" s="46">
        <v>0</v>
      </c>
      <c r="F24" s="46">
        <v>0</v>
      </c>
      <c r="G24" s="46"/>
      <c r="H24" s="46"/>
      <c r="I24" s="46"/>
      <c r="J24" s="46"/>
      <c r="K24" s="46"/>
      <c r="L24" s="47">
        <v>0</v>
      </c>
    </row>
    <row r="25" spans="1:12" ht="12.75" hidden="1">
      <c r="A25" s="18"/>
      <c r="B25" s="5"/>
      <c r="C25" s="5" t="s">
        <v>7</v>
      </c>
      <c r="D25" s="5" t="s">
        <v>83</v>
      </c>
      <c r="E25" s="46">
        <v>0</v>
      </c>
      <c r="F25" s="46">
        <v>0</v>
      </c>
      <c r="G25" s="46"/>
      <c r="H25" s="46"/>
      <c r="I25" s="46"/>
      <c r="J25" s="46"/>
      <c r="K25" s="46"/>
      <c r="L25" s="47">
        <v>0</v>
      </c>
    </row>
    <row r="26" spans="1:12" ht="12.75" hidden="1">
      <c r="A26" s="18"/>
      <c r="B26" s="5"/>
      <c r="C26" s="14" t="s">
        <v>25</v>
      </c>
      <c r="D26" s="14" t="s">
        <v>84</v>
      </c>
      <c r="E26" s="46">
        <v>0</v>
      </c>
      <c r="F26" s="46">
        <v>0</v>
      </c>
      <c r="G26" s="46"/>
      <c r="H26" s="46"/>
      <c r="I26" s="46"/>
      <c r="J26" s="46"/>
      <c r="K26" s="46"/>
      <c r="L26" s="47">
        <v>0</v>
      </c>
    </row>
    <row r="27" spans="1:12" ht="12.75" hidden="1">
      <c r="A27" s="18"/>
      <c r="B27" s="5"/>
      <c r="C27" s="14" t="s">
        <v>8</v>
      </c>
      <c r="D27" s="14" t="s">
        <v>9</v>
      </c>
      <c r="E27" s="46">
        <v>0</v>
      </c>
      <c r="F27" s="46">
        <v>0</v>
      </c>
      <c r="G27" s="46"/>
      <c r="H27" s="46"/>
      <c r="I27" s="46"/>
      <c r="J27" s="46"/>
      <c r="K27" s="46"/>
      <c r="L27" s="47">
        <v>0</v>
      </c>
    </row>
    <row r="28" spans="1:12" ht="12.75" hidden="1">
      <c r="A28" s="18"/>
      <c r="B28" s="5"/>
      <c r="C28" s="20">
        <v>4210</v>
      </c>
      <c r="D28" s="5" t="s">
        <v>11</v>
      </c>
      <c r="E28" s="46">
        <v>0</v>
      </c>
      <c r="F28" s="46">
        <v>0</v>
      </c>
      <c r="G28" s="46"/>
      <c r="H28" s="46"/>
      <c r="I28" s="46"/>
      <c r="J28" s="46"/>
      <c r="K28" s="46"/>
      <c r="L28" s="47">
        <v>0</v>
      </c>
    </row>
    <row r="29" spans="1:12" ht="12.75" hidden="1">
      <c r="A29" s="18"/>
      <c r="B29" s="5"/>
      <c r="C29" s="20">
        <v>4260</v>
      </c>
      <c r="D29" s="5" t="s">
        <v>53</v>
      </c>
      <c r="E29" s="46">
        <v>0</v>
      </c>
      <c r="F29" s="46">
        <v>0</v>
      </c>
      <c r="G29" s="46"/>
      <c r="H29" s="46"/>
      <c r="I29" s="46"/>
      <c r="J29" s="46"/>
      <c r="K29" s="46"/>
      <c r="L29" s="47">
        <v>0</v>
      </c>
    </row>
    <row r="30" spans="1:12" ht="12.75" hidden="1">
      <c r="A30" s="18"/>
      <c r="B30" s="5"/>
      <c r="C30" s="20">
        <v>4270</v>
      </c>
      <c r="D30" s="5" t="s">
        <v>54</v>
      </c>
      <c r="E30" s="46">
        <v>0</v>
      </c>
      <c r="F30" s="46">
        <v>0</v>
      </c>
      <c r="G30" s="46"/>
      <c r="H30" s="46"/>
      <c r="I30" s="46"/>
      <c r="J30" s="46"/>
      <c r="K30" s="46"/>
      <c r="L30" s="47">
        <v>0</v>
      </c>
    </row>
    <row r="31" spans="1:12" ht="12.75" hidden="1">
      <c r="A31" s="18"/>
      <c r="B31" s="5"/>
      <c r="C31" s="20">
        <v>4300</v>
      </c>
      <c r="D31" s="5" t="s">
        <v>55</v>
      </c>
      <c r="E31" s="46">
        <v>0</v>
      </c>
      <c r="F31" s="46">
        <v>0</v>
      </c>
      <c r="G31" s="46"/>
      <c r="H31" s="46"/>
      <c r="I31" s="46"/>
      <c r="J31" s="46"/>
      <c r="K31" s="46"/>
      <c r="L31" s="47">
        <v>0</v>
      </c>
    </row>
    <row r="32" spans="1:12" ht="12.75" hidden="1">
      <c r="A32" s="18"/>
      <c r="B32" s="5"/>
      <c r="C32" s="20">
        <v>4410</v>
      </c>
      <c r="D32" s="5" t="s">
        <v>16</v>
      </c>
      <c r="E32" s="46">
        <v>0</v>
      </c>
      <c r="F32" s="46">
        <v>0</v>
      </c>
      <c r="G32" s="46"/>
      <c r="H32" s="46"/>
      <c r="I32" s="46"/>
      <c r="J32" s="46"/>
      <c r="K32" s="46"/>
      <c r="L32" s="47">
        <v>0</v>
      </c>
    </row>
    <row r="33" spans="1:12" ht="12.75" hidden="1">
      <c r="A33" s="18"/>
      <c r="B33" s="5"/>
      <c r="C33" s="20">
        <v>4430</v>
      </c>
      <c r="D33" s="5" t="s">
        <v>18</v>
      </c>
      <c r="E33" s="46">
        <v>0</v>
      </c>
      <c r="F33" s="46">
        <v>0</v>
      </c>
      <c r="G33" s="46"/>
      <c r="H33" s="46"/>
      <c r="I33" s="46"/>
      <c r="J33" s="46"/>
      <c r="K33" s="46"/>
      <c r="L33" s="47">
        <v>0</v>
      </c>
    </row>
    <row r="34" spans="1:12" ht="12.75" hidden="1">
      <c r="A34" s="18"/>
      <c r="B34" s="5"/>
      <c r="C34" s="20">
        <v>4440</v>
      </c>
      <c r="D34" s="5" t="s">
        <v>20</v>
      </c>
      <c r="E34" s="46">
        <v>0</v>
      </c>
      <c r="F34" s="46">
        <v>0</v>
      </c>
      <c r="G34" s="46"/>
      <c r="H34" s="46"/>
      <c r="I34" s="46"/>
      <c r="J34" s="46"/>
      <c r="K34" s="46"/>
      <c r="L34" s="47">
        <v>0</v>
      </c>
    </row>
    <row r="35" spans="1:12" ht="15.75" customHeight="1" hidden="1">
      <c r="A35" s="19" t="s">
        <v>22</v>
      </c>
      <c r="B35" s="6" t="s">
        <v>23</v>
      </c>
      <c r="C35" s="6" t="s">
        <v>80</v>
      </c>
      <c r="D35" s="6" t="s">
        <v>24</v>
      </c>
      <c r="E35" s="48">
        <v>0</v>
      </c>
      <c r="F35" s="48">
        <f>F36</f>
        <v>0</v>
      </c>
      <c r="G35" s="48"/>
      <c r="H35" s="48"/>
      <c r="I35" s="48"/>
      <c r="J35" s="48"/>
      <c r="K35" s="48"/>
      <c r="L35" s="49">
        <v>0</v>
      </c>
    </row>
    <row r="36" spans="1:12" ht="15" customHeight="1" hidden="1">
      <c r="A36" s="18"/>
      <c r="B36" s="5"/>
      <c r="C36" s="5"/>
      <c r="D36" s="5" t="s">
        <v>58</v>
      </c>
      <c r="E36" s="46"/>
      <c r="F36" s="46">
        <v>0</v>
      </c>
      <c r="G36" s="46"/>
      <c r="H36" s="46"/>
      <c r="I36" s="46"/>
      <c r="J36" s="46"/>
      <c r="K36" s="46"/>
      <c r="L36" s="47">
        <v>0</v>
      </c>
    </row>
    <row r="37" spans="1:12" ht="17.25" customHeight="1">
      <c r="A37" s="25" t="s">
        <v>28</v>
      </c>
      <c r="B37" s="22" t="s">
        <v>29</v>
      </c>
      <c r="C37" s="22" t="s">
        <v>60</v>
      </c>
      <c r="D37" s="26" t="s">
        <v>30</v>
      </c>
      <c r="E37" s="44">
        <v>62314</v>
      </c>
      <c r="F37" s="44">
        <f>SUM(F38:F46)</f>
        <v>62314</v>
      </c>
      <c r="G37" s="44">
        <f>SUM(G38:G46)</f>
        <v>62314</v>
      </c>
      <c r="H37" s="44">
        <f>SUM(H38:H43)</f>
        <v>0</v>
      </c>
      <c r="I37" s="44">
        <f>SUM(I38:I43)</f>
        <v>0</v>
      </c>
      <c r="J37" s="44">
        <f>SUM(J38:J43)</f>
        <v>0</v>
      </c>
      <c r="K37" s="44">
        <f>SUM(K38:K43)</f>
        <v>0</v>
      </c>
      <c r="L37" s="45">
        <f>SUM(L38:L43)</f>
        <v>0</v>
      </c>
    </row>
    <row r="38" spans="1:12" ht="12.75">
      <c r="A38" s="8"/>
      <c r="B38" s="21"/>
      <c r="C38" s="4" t="s">
        <v>12</v>
      </c>
      <c r="D38" s="3" t="s">
        <v>53</v>
      </c>
      <c r="E38" s="46"/>
      <c r="F38" s="46">
        <v>2000</v>
      </c>
      <c r="G38" s="50">
        <f aca="true" t="shared" si="1" ref="G38:G43">F38</f>
        <v>2000</v>
      </c>
      <c r="H38" s="46"/>
      <c r="I38" s="46"/>
      <c r="J38" s="46"/>
      <c r="K38" s="46"/>
      <c r="L38" s="54">
        <v>0</v>
      </c>
    </row>
    <row r="39" spans="1:12" ht="12.75">
      <c r="A39" s="8"/>
      <c r="B39" s="21"/>
      <c r="C39" s="4" t="s">
        <v>13</v>
      </c>
      <c r="D39" s="3" t="s">
        <v>54</v>
      </c>
      <c r="E39" s="46"/>
      <c r="F39" s="46">
        <v>1048</v>
      </c>
      <c r="G39" s="50">
        <f t="shared" si="1"/>
        <v>1048</v>
      </c>
      <c r="H39" s="46"/>
      <c r="I39" s="46"/>
      <c r="J39" s="46"/>
      <c r="K39" s="46"/>
      <c r="L39" s="54">
        <v>0</v>
      </c>
    </row>
    <row r="40" spans="1:12" ht="12.75">
      <c r="A40" s="7"/>
      <c r="B40" s="4"/>
      <c r="C40" s="4" t="s">
        <v>14</v>
      </c>
      <c r="D40" s="3" t="s">
        <v>55</v>
      </c>
      <c r="E40" s="46"/>
      <c r="F40" s="46">
        <v>44266</v>
      </c>
      <c r="G40" s="50">
        <f t="shared" si="1"/>
        <v>44266</v>
      </c>
      <c r="H40" s="46"/>
      <c r="I40" s="46"/>
      <c r="J40" s="46"/>
      <c r="K40" s="46"/>
      <c r="L40" s="51">
        <v>0</v>
      </c>
    </row>
    <row r="41" spans="1:12" ht="12.75">
      <c r="A41" s="7"/>
      <c r="B41" s="4"/>
      <c r="C41" s="4" t="s">
        <v>17</v>
      </c>
      <c r="D41" s="3" t="s">
        <v>18</v>
      </c>
      <c r="E41" s="46"/>
      <c r="F41" s="46">
        <v>5000</v>
      </c>
      <c r="G41" s="50">
        <f t="shared" si="1"/>
        <v>5000</v>
      </c>
      <c r="H41" s="46"/>
      <c r="I41" s="46"/>
      <c r="J41" s="46"/>
      <c r="K41" s="46"/>
      <c r="L41" s="51">
        <v>0</v>
      </c>
    </row>
    <row r="42" spans="1:12" ht="12.75">
      <c r="A42" s="8"/>
      <c r="B42" s="21"/>
      <c r="C42" s="4" t="s">
        <v>26</v>
      </c>
      <c r="D42" s="3" t="s">
        <v>27</v>
      </c>
      <c r="E42" s="46"/>
      <c r="F42" s="46">
        <v>500</v>
      </c>
      <c r="G42" s="50">
        <f t="shared" si="1"/>
        <v>500</v>
      </c>
      <c r="H42" s="46"/>
      <c r="I42" s="46"/>
      <c r="J42" s="46"/>
      <c r="K42" s="46"/>
      <c r="L42" s="47">
        <v>0</v>
      </c>
    </row>
    <row r="43" spans="1:12" ht="12.75">
      <c r="A43" s="8"/>
      <c r="B43" s="21"/>
      <c r="C43" s="4" t="s">
        <v>44</v>
      </c>
      <c r="D43" s="3" t="s">
        <v>47</v>
      </c>
      <c r="E43" s="46"/>
      <c r="F43" s="46">
        <v>5500</v>
      </c>
      <c r="G43" s="50">
        <f t="shared" si="1"/>
        <v>5500</v>
      </c>
      <c r="H43" s="46"/>
      <c r="I43" s="46"/>
      <c r="J43" s="46"/>
      <c r="K43" s="46"/>
      <c r="L43" s="47">
        <v>0</v>
      </c>
    </row>
    <row r="44" spans="1:12" ht="12.75" hidden="1">
      <c r="A44" s="8"/>
      <c r="B44" s="21"/>
      <c r="C44" s="4" t="s">
        <v>106</v>
      </c>
      <c r="D44" s="3" t="s">
        <v>97</v>
      </c>
      <c r="E44" s="46"/>
      <c r="F44" s="46">
        <v>0</v>
      </c>
      <c r="G44" s="46"/>
      <c r="H44" s="46"/>
      <c r="I44" s="46"/>
      <c r="J44" s="46"/>
      <c r="K44" s="46"/>
      <c r="L44" s="47">
        <v>0</v>
      </c>
    </row>
    <row r="45" spans="1:12" ht="12.75" hidden="1">
      <c r="A45" s="8"/>
      <c r="B45" s="21"/>
      <c r="C45" s="4" t="s">
        <v>69</v>
      </c>
      <c r="D45" s="3" t="s">
        <v>107</v>
      </c>
      <c r="E45" s="46"/>
      <c r="F45" s="46">
        <v>0</v>
      </c>
      <c r="G45" s="46"/>
      <c r="H45" s="46"/>
      <c r="I45" s="46"/>
      <c r="J45" s="46"/>
      <c r="K45" s="46"/>
      <c r="L45" s="47">
        <v>0</v>
      </c>
    </row>
    <row r="46" spans="1:12" ht="12.75">
      <c r="A46" s="8"/>
      <c r="B46" s="21"/>
      <c r="C46" s="4" t="s">
        <v>126</v>
      </c>
      <c r="D46" s="3" t="s">
        <v>127</v>
      </c>
      <c r="E46" s="46"/>
      <c r="F46" s="46">
        <v>4000</v>
      </c>
      <c r="G46" s="46">
        <f>F46</f>
        <v>4000</v>
      </c>
      <c r="H46" s="46"/>
      <c r="I46" s="46"/>
      <c r="J46" s="46"/>
      <c r="K46" s="46"/>
      <c r="L46" s="47">
        <v>0</v>
      </c>
    </row>
    <row r="47" spans="1:12" ht="17.25" customHeight="1">
      <c r="A47" s="25" t="s">
        <v>31</v>
      </c>
      <c r="B47" s="22" t="s">
        <v>32</v>
      </c>
      <c r="C47" s="22" t="s">
        <v>60</v>
      </c>
      <c r="D47" s="26" t="s">
        <v>33</v>
      </c>
      <c r="E47" s="44">
        <v>49000</v>
      </c>
      <c r="F47" s="44">
        <f aca="true" t="shared" si="2" ref="F47:K47">F48</f>
        <v>49000</v>
      </c>
      <c r="G47" s="44">
        <f t="shared" si="2"/>
        <v>49000</v>
      </c>
      <c r="H47" s="44">
        <f t="shared" si="2"/>
        <v>0</v>
      </c>
      <c r="I47" s="44">
        <f t="shared" si="2"/>
        <v>0</v>
      </c>
      <c r="J47" s="44">
        <f t="shared" si="2"/>
        <v>0</v>
      </c>
      <c r="K47" s="44">
        <f t="shared" si="2"/>
        <v>0</v>
      </c>
      <c r="L47" s="42">
        <v>0</v>
      </c>
    </row>
    <row r="48" spans="1:12" ht="12.75">
      <c r="A48" s="8"/>
      <c r="B48" s="21"/>
      <c r="C48" s="4" t="s">
        <v>14</v>
      </c>
      <c r="D48" s="3" t="s">
        <v>55</v>
      </c>
      <c r="E48" s="46"/>
      <c r="F48" s="46">
        <v>49000</v>
      </c>
      <c r="G48" s="46">
        <f>F48</f>
        <v>49000</v>
      </c>
      <c r="H48" s="46"/>
      <c r="I48" s="46"/>
      <c r="J48" s="46"/>
      <c r="K48" s="46"/>
      <c r="L48" s="49">
        <v>0</v>
      </c>
    </row>
    <row r="49" spans="1:12" ht="12.75">
      <c r="A49" s="25" t="s">
        <v>31</v>
      </c>
      <c r="B49" s="22" t="s">
        <v>34</v>
      </c>
      <c r="C49" s="22" t="s">
        <v>60</v>
      </c>
      <c r="D49" s="26" t="s">
        <v>35</v>
      </c>
      <c r="E49" s="44">
        <v>2000</v>
      </c>
      <c r="F49" s="44">
        <f aca="true" t="shared" si="3" ref="F49:K49">F50</f>
        <v>2000</v>
      </c>
      <c r="G49" s="44">
        <f t="shared" si="3"/>
        <v>2000</v>
      </c>
      <c r="H49" s="44">
        <f t="shared" si="3"/>
        <v>0</v>
      </c>
      <c r="I49" s="44">
        <f t="shared" si="3"/>
        <v>0</v>
      </c>
      <c r="J49" s="44">
        <f t="shared" si="3"/>
        <v>0</v>
      </c>
      <c r="K49" s="44">
        <f t="shared" si="3"/>
        <v>0</v>
      </c>
      <c r="L49" s="42">
        <v>0</v>
      </c>
    </row>
    <row r="50" spans="1:12" ht="12.75">
      <c r="A50" s="7"/>
      <c r="B50" s="4"/>
      <c r="C50" s="4" t="s">
        <v>14</v>
      </c>
      <c r="D50" s="3" t="s">
        <v>55</v>
      </c>
      <c r="E50" s="46"/>
      <c r="F50" s="46">
        <v>2000</v>
      </c>
      <c r="G50" s="46">
        <f>F50</f>
        <v>2000</v>
      </c>
      <c r="H50" s="46"/>
      <c r="I50" s="46"/>
      <c r="J50" s="46"/>
      <c r="K50" s="46"/>
      <c r="L50" s="47">
        <v>0</v>
      </c>
    </row>
    <row r="51" spans="1:12" ht="12.75">
      <c r="A51" s="25" t="s">
        <v>31</v>
      </c>
      <c r="B51" s="22" t="s">
        <v>36</v>
      </c>
      <c r="C51" s="22" t="s">
        <v>60</v>
      </c>
      <c r="D51" s="22" t="s">
        <v>37</v>
      </c>
      <c r="E51" s="44">
        <v>275435</v>
      </c>
      <c r="F51" s="44">
        <f aca="true" t="shared" si="4" ref="F51:K51">SUM(F52:F68)</f>
        <v>275435</v>
      </c>
      <c r="G51" s="44">
        <f t="shared" si="4"/>
        <v>275435</v>
      </c>
      <c r="H51" s="44">
        <f t="shared" si="4"/>
        <v>208356</v>
      </c>
      <c r="I51" s="44">
        <f t="shared" si="4"/>
        <v>40934</v>
      </c>
      <c r="J51" s="44">
        <f t="shared" si="4"/>
        <v>0</v>
      </c>
      <c r="K51" s="44">
        <f t="shared" si="4"/>
        <v>0</v>
      </c>
      <c r="L51" s="42">
        <v>0</v>
      </c>
    </row>
    <row r="52" spans="1:12" ht="14.25" customHeight="1">
      <c r="A52" s="7"/>
      <c r="B52" s="21"/>
      <c r="C52" s="4" t="s">
        <v>3</v>
      </c>
      <c r="D52" s="3" t="s">
        <v>4</v>
      </c>
      <c r="E52" s="46"/>
      <c r="F52" s="46">
        <v>71640</v>
      </c>
      <c r="G52" s="46">
        <f>F52</f>
        <v>71640</v>
      </c>
      <c r="H52" s="46">
        <f>G52</f>
        <v>71640</v>
      </c>
      <c r="I52" s="46"/>
      <c r="J52" s="46"/>
      <c r="K52" s="46"/>
      <c r="L52" s="47">
        <v>0</v>
      </c>
    </row>
    <row r="53" spans="1:12" ht="14.25" customHeight="1">
      <c r="A53" s="7"/>
      <c r="B53" s="21"/>
      <c r="C53" s="4" t="s">
        <v>5</v>
      </c>
      <c r="D53" s="3" t="s">
        <v>6</v>
      </c>
      <c r="E53" s="46"/>
      <c r="F53" s="46">
        <v>121179</v>
      </c>
      <c r="G53" s="46">
        <f aca="true" t="shared" si="5" ref="G53:H68">F53</f>
        <v>121179</v>
      </c>
      <c r="H53" s="46">
        <f t="shared" si="5"/>
        <v>121179</v>
      </c>
      <c r="I53" s="46"/>
      <c r="J53" s="46"/>
      <c r="K53" s="46"/>
      <c r="L53" s="47">
        <v>0</v>
      </c>
    </row>
    <row r="54" spans="1:12" ht="12.75">
      <c r="A54" s="7"/>
      <c r="B54" s="21"/>
      <c r="C54" s="4" t="s">
        <v>7</v>
      </c>
      <c r="D54" s="4" t="s">
        <v>83</v>
      </c>
      <c r="E54" s="46"/>
      <c r="F54" s="46">
        <v>15537</v>
      </c>
      <c r="G54" s="46">
        <f t="shared" si="5"/>
        <v>15537</v>
      </c>
      <c r="H54" s="46">
        <f t="shared" si="5"/>
        <v>15537</v>
      </c>
      <c r="I54" s="46"/>
      <c r="J54" s="46"/>
      <c r="K54" s="46"/>
      <c r="L54" s="47">
        <v>0</v>
      </c>
    </row>
    <row r="55" spans="1:12" ht="12.75">
      <c r="A55" s="7"/>
      <c r="B55" s="21"/>
      <c r="C55" s="3" t="s">
        <v>25</v>
      </c>
      <c r="D55" s="3" t="s">
        <v>42</v>
      </c>
      <c r="E55" s="46"/>
      <c r="F55" s="46">
        <v>36075</v>
      </c>
      <c r="G55" s="46">
        <f t="shared" si="5"/>
        <v>36075</v>
      </c>
      <c r="H55" s="46"/>
      <c r="I55" s="46">
        <f>G55</f>
        <v>36075</v>
      </c>
      <c r="J55" s="46"/>
      <c r="K55" s="46"/>
      <c r="L55" s="47">
        <v>0</v>
      </c>
    </row>
    <row r="56" spans="1:12" ht="13.5" customHeight="1">
      <c r="A56" s="7"/>
      <c r="B56" s="21"/>
      <c r="C56" s="3" t="s">
        <v>8</v>
      </c>
      <c r="D56" s="3" t="s">
        <v>9</v>
      </c>
      <c r="E56" s="46"/>
      <c r="F56" s="46">
        <v>4859</v>
      </c>
      <c r="G56" s="46">
        <f t="shared" si="5"/>
        <v>4859</v>
      </c>
      <c r="H56" s="46"/>
      <c r="I56" s="46">
        <f>G56</f>
        <v>4859</v>
      </c>
      <c r="J56" s="46"/>
      <c r="K56" s="46"/>
      <c r="L56" s="47">
        <v>0</v>
      </c>
    </row>
    <row r="57" spans="1:12" ht="15" customHeight="1">
      <c r="A57" s="7"/>
      <c r="B57" s="21"/>
      <c r="C57" s="4" t="s">
        <v>10</v>
      </c>
      <c r="D57" s="4" t="s">
        <v>11</v>
      </c>
      <c r="E57" s="46"/>
      <c r="F57" s="46">
        <v>5261</v>
      </c>
      <c r="G57" s="46">
        <f t="shared" si="5"/>
        <v>5261</v>
      </c>
      <c r="H57" s="46"/>
      <c r="I57" s="46"/>
      <c r="J57" s="46"/>
      <c r="K57" s="46"/>
      <c r="L57" s="47">
        <v>0</v>
      </c>
    </row>
    <row r="58" spans="1:12" ht="15" customHeight="1">
      <c r="A58" s="7"/>
      <c r="B58" s="21"/>
      <c r="C58" s="4" t="s">
        <v>12</v>
      </c>
      <c r="D58" s="3" t="s">
        <v>53</v>
      </c>
      <c r="E58" s="46"/>
      <c r="F58" s="46">
        <v>3780</v>
      </c>
      <c r="G58" s="46">
        <f t="shared" si="5"/>
        <v>3780</v>
      </c>
      <c r="H58" s="46"/>
      <c r="I58" s="46"/>
      <c r="J58" s="46"/>
      <c r="K58" s="46"/>
      <c r="L58" s="47">
        <v>0</v>
      </c>
    </row>
    <row r="59" spans="1:12" ht="15" customHeight="1">
      <c r="A59" s="7"/>
      <c r="B59" s="21"/>
      <c r="C59" s="4" t="s">
        <v>45</v>
      </c>
      <c r="D59" s="3" t="s">
        <v>46</v>
      </c>
      <c r="E59" s="46"/>
      <c r="F59" s="46">
        <v>200</v>
      </c>
      <c r="G59" s="46">
        <f t="shared" si="5"/>
        <v>200</v>
      </c>
      <c r="H59" s="46"/>
      <c r="I59" s="46"/>
      <c r="J59" s="46"/>
      <c r="K59" s="46"/>
      <c r="L59" s="47">
        <v>0</v>
      </c>
    </row>
    <row r="60" spans="1:12" ht="15" customHeight="1">
      <c r="A60" s="7"/>
      <c r="B60" s="21"/>
      <c r="C60" s="4" t="s">
        <v>14</v>
      </c>
      <c r="D60" s="4" t="s">
        <v>55</v>
      </c>
      <c r="E60" s="46"/>
      <c r="F60" s="46">
        <v>4765</v>
      </c>
      <c r="G60" s="46">
        <f t="shared" si="5"/>
        <v>4765</v>
      </c>
      <c r="H60" s="46"/>
      <c r="I60" s="46"/>
      <c r="J60" s="46"/>
      <c r="K60" s="46"/>
      <c r="L60" s="47">
        <v>0</v>
      </c>
    </row>
    <row r="61" spans="1:12" ht="15" customHeight="1">
      <c r="A61" s="7"/>
      <c r="B61" s="21"/>
      <c r="C61" s="4" t="s">
        <v>66</v>
      </c>
      <c r="D61" s="3" t="s">
        <v>134</v>
      </c>
      <c r="E61" s="46"/>
      <c r="F61" s="46">
        <v>2340</v>
      </c>
      <c r="G61" s="46">
        <f t="shared" si="5"/>
        <v>2340</v>
      </c>
      <c r="H61" s="46"/>
      <c r="I61" s="46"/>
      <c r="J61" s="46"/>
      <c r="K61" s="46"/>
      <c r="L61" s="47">
        <v>0</v>
      </c>
    </row>
    <row r="62" spans="1:12" ht="15" customHeight="1">
      <c r="A62" s="7"/>
      <c r="B62" s="21"/>
      <c r="C62" s="4" t="s">
        <v>114</v>
      </c>
      <c r="D62" s="2" t="s">
        <v>115</v>
      </c>
      <c r="E62" s="46"/>
      <c r="F62" s="46">
        <v>200</v>
      </c>
      <c r="G62" s="46">
        <f t="shared" si="5"/>
        <v>200</v>
      </c>
      <c r="H62" s="46"/>
      <c r="I62" s="46"/>
      <c r="J62" s="46"/>
      <c r="K62" s="46"/>
      <c r="L62" s="47">
        <v>0</v>
      </c>
    </row>
    <row r="63" spans="1:12" ht="15" customHeight="1">
      <c r="A63" s="7"/>
      <c r="B63" s="21"/>
      <c r="C63" s="4" t="s">
        <v>67</v>
      </c>
      <c r="D63" s="3" t="s">
        <v>68</v>
      </c>
      <c r="E63" s="46"/>
      <c r="F63" s="46">
        <v>2970</v>
      </c>
      <c r="G63" s="46">
        <f t="shared" si="5"/>
        <v>2970</v>
      </c>
      <c r="H63" s="46"/>
      <c r="I63" s="46"/>
      <c r="J63" s="46"/>
      <c r="K63" s="46"/>
      <c r="L63" s="47">
        <v>0</v>
      </c>
    </row>
    <row r="64" spans="1:12" ht="15" customHeight="1">
      <c r="A64" s="7"/>
      <c r="B64" s="21"/>
      <c r="C64" s="4" t="s">
        <v>15</v>
      </c>
      <c r="D64" s="4" t="s">
        <v>16</v>
      </c>
      <c r="E64" s="46"/>
      <c r="F64" s="46">
        <v>500</v>
      </c>
      <c r="G64" s="46">
        <f t="shared" si="5"/>
        <v>500</v>
      </c>
      <c r="H64" s="46"/>
      <c r="I64" s="46"/>
      <c r="J64" s="46"/>
      <c r="K64" s="46"/>
      <c r="L64" s="47">
        <v>0</v>
      </c>
    </row>
    <row r="65" spans="1:12" ht="15" customHeight="1">
      <c r="A65" s="7"/>
      <c r="B65" s="21"/>
      <c r="C65" s="4" t="s">
        <v>17</v>
      </c>
      <c r="D65" s="4" t="s">
        <v>61</v>
      </c>
      <c r="E65" s="46"/>
      <c r="F65" s="46">
        <v>1500</v>
      </c>
      <c r="G65" s="46">
        <f t="shared" si="5"/>
        <v>1500</v>
      </c>
      <c r="H65" s="46"/>
      <c r="I65" s="46"/>
      <c r="J65" s="46"/>
      <c r="K65" s="46"/>
      <c r="L65" s="47">
        <v>0</v>
      </c>
    </row>
    <row r="66" spans="1:12" ht="15" customHeight="1">
      <c r="A66" s="7"/>
      <c r="B66" s="21"/>
      <c r="C66" s="4" t="s">
        <v>19</v>
      </c>
      <c r="D66" s="4" t="s">
        <v>20</v>
      </c>
      <c r="E66" s="46"/>
      <c r="F66" s="46">
        <v>3829</v>
      </c>
      <c r="G66" s="46">
        <f t="shared" si="5"/>
        <v>3829</v>
      </c>
      <c r="H66" s="46"/>
      <c r="I66" s="46"/>
      <c r="J66" s="46"/>
      <c r="K66" s="46"/>
      <c r="L66" s="47">
        <v>0</v>
      </c>
    </row>
    <row r="67" spans="1:12" ht="15" customHeight="1">
      <c r="A67" s="7"/>
      <c r="B67" s="21"/>
      <c r="C67" s="4">
        <v>4550</v>
      </c>
      <c r="D67" s="3" t="s">
        <v>112</v>
      </c>
      <c r="E67" s="46"/>
      <c r="F67" s="46">
        <v>400</v>
      </c>
      <c r="G67" s="46">
        <f t="shared" si="5"/>
        <v>400</v>
      </c>
      <c r="H67" s="46"/>
      <c r="I67" s="46"/>
      <c r="J67" s="46"/>
      <c r="K67" s="46"/>
      <c r="L67" s="47">
        <v>0</v>
      </c>
    </row>
    <row r="68" spans="1:12" ht="15" customHeight="1">
      <c r="A68" s="7"/>
      <c r="B68" s="21"/>
      <c r="C68" s="4" t="s">
        <v>65</v>
      </c>
      <c r="D68" s="3" t="s">
        <v>117</v>
      </c>
      <c r="E68" s="46"/>
      <c r="F68" s="46">
        <v>400</v>
      </c>
      <c r="G68" s="46">
        <f t="shared" si="5"/>
        <v>400</v>
      </c>
      <c r="H68" s="46"/>
      <c r="I68" s="46"/>
      <c r="J68" s="46"/>
      <c r="K68" s="46"/>
      <c r="L68" s="47">
        <v>0</v>
      </c>
    </row>
    <row r="69" spans="1:12" ht="12.75">
      <c r="A69" s="25" t="s">
        <v>38</v>
      </c>
      <c r="B69" s="22" t="s">
        <v>39</v>
      </c>
      <c r="C69" s="22" t="s">
        <v>60</v>
      </c>
      <c r="D69" s="22" t="s">
        <v>40</v>
      </c>
      <c r="E69" s="44">
        <v>102102</v>
      </c>
      <c r="F69" s="44">
        <f aca="true" t="shared" si="6" ref="F69:L69">SUM(F70:F73)</f>
        <v>102102</v>
      </c>
      <c r="G69" s="44">
        <f t="shared" si="6"/>
        <v>102102</v>
      </c>
      <c r="H69" s="44">
        <f t="shared" si="6"/>
        <v>85407</v>
      </c>
      <c r="I69" s="44">
        <f t="shared" si="6"/>
        <v>16695</v>
      </c>
      <c r="J69" s="44">
        <f t="shared" si="6"/>
        <v>0</v>
      </c>
      <c r="K69" s="44">
        <f t="shared" si="6"/>
        <v>0</v>
      </c>
      <c r="L69" s="45">
        <f t="shared" si="6"/>
        <v>0</v>
      </c>
    </row>
    <row r="70" spans="1:12" ht="12.75">
      <c r="A70" s="7"/>
      <c r="B70" s="21"/>
      <c r="C70" s="4" t="s">
        <v>3</v>
      </c>
      <c r="D70" s="3" t="s">
        <v>4</v>
      </c>
      <c r="E70" s="46"/>
      <c r="F70" s="46">
        <v>78717</v>
      </c>
      <c r="G70" s="46">
        <f>F70</f>
        <v>78717</v>
      </c>
      <c r="H70" s="46">
        <f>G70</f>
        <v>78717</v>
      </c>
      <c r="I70" s="46"/>
      <c r="J70" s="46"/>
      <c r="K70" s="46"/>
      <c r="L70" s="47">
        <v>0</v>
      </c>
    </row>
    <row r="71" spans="1:12" ht="12.75">
      <c r="A71" s="7"/>
      <c r="B71" s="21"/>
      <c r="C71" s="4" t="s">
        <v>7</v>
      </c>
      <c r="D71" s="4" t="s">
        <v>83</v>
      </c>
      <c r="E71" s="46"/>
      <c r="F71" s="46">
        <v>6690</v>
      </c>
      <c r="G71" s="46">
        <f>F71</f>
        <v>6690</v>
      </c>
      <c r="H71" s="46">
        <f>G71</f>
        <v>6690</v>
      </c>
      <c r="I71" s="46"/>
      <c r="J71" s="46"/>
      <c r="K71" s="46"/>
      <c r="L71" s="47">
        <v>0</v>
      </c>
    </row>
    <row r="72" spans="1:12" ht="12.75">
      <c r="A72" s="7"/>
      <c r="B72" s="21"/>
      <c r="C72" s="3" t="s">
        <v>25</v>
      </c>
      <c r="D72" s="3" t="s">
        <v>42</v>
      </c>
      <c r="E72" s="46"/>
      <c r="F72" s="46">
        <v>14603</v>
      </c>
      <c r="G72" s="46">
        <f>F72</f>
        <v>14603</v>
      </c>
      <c r="H72" s="46"/>
      <c r="I72" s="46">
        <f>G72</f>
        <v>14603</v>
      </c>
      <c r="J72" s="46"/>
      <c r="K72" s="46"/>
      <c r="L72" s="47">
        <v>0</v>
      </c>
    </row>
    <row r="73" spans="1:12" ht="12.75">
      <c r="A73" s="7"/>
      <c r="B73" s="21"/>
      <c r="C73" s="3" t="s">
        <v>8</v>
      </c>
      <c r="D73" s="3" t="s">
        <v>9</v>
      </c>
      <c r="E73" s="46"/>
      <c r="F73" s="46">
        <v>2092</v>
      </c>
      <c r="G73" s="46">
        <f>F73</f>
        <v>2092</v>
      </c>
      <c r="H73" s="46"/>
      <c r="I73" s="46">
        <f>G73</f>
        <v>2092</v>
      </c>
      <c r="J73" s="46"/>
      <c r="K73" s="46"/>
      <c r="L73" s="47">
        <v>0</v>
      </c>
    </row>
    <row r="74" spans="1:12" ht="13.5" customHeight="1">
      <c r="A74" s="25" t="s">
        <v>38</v>
      </c>
      <c r="B74" s="22" t="s">
        <v>41</v>
      </c>
      <c r="C74" s="22" t="s">
        <v>60</v>
      </c>
      <c r="D74" s="22" t="s">
        <v>118</v>
      </c>
      <c r="E74" s="44">
        <v>15000</v>
      </c>
      <c r="F74" s="44">
        <f aca="true" t="shared" si="7" ref="F74:K74">SUM(F75:F78)</f>
        <v>15000</v>
      </c>
      <c r="G74" s="44">
        <f t="shared" si="7"/>
        <v>15000</v>
      </c>
      <c r="H74" s="44">
        <f t="shared" si="7"/>
        <v>7762</v>
      </c>
      <c r="I74" s="44">
        <f t="shared" si="7"/>
        <v>938</v>
      </c>
      <c r="J74" s="44">
        <f t="shared" si="7"/>
        <v>0</v>
      </c>
      <c r="K74" s="44">
        <f t="shared" si="7"/>
        <v>0</v>
      </c>
      <c r="L74" s="42">
        <v>0</v>
      </c>
    </row>
    <row r="75" spans="1:12" ht="14.25" customHeight="1">
      <c r="A75" s="8"/>
      <c r="B75" s="21"/>
      <c r="C75" s="4" t="s">
        <v>2</v>
      </c>
      <c r="D75" s="4" t="s">
        <v>85</v>
      </c>
      <c r="E75" s="46"/>
      <c r="F75" s="46">
        <v>6300</v>
      </c>
      <c r="G75" s="46">
        <f>F75</f>
        <v>6300</v>
      </c>
      <c r="H75" s="46"/>
      <c r="I75" s="46"/>
      <c r="J75" s="46"/>
      <c r="K75" s="46"/>
      <c r="L75" s="47">
        <v>0</v>
      </c>
    </row>
    <row r="76" spans="1:12" ht="14.25" customHeight="1">
      <c r="A76" s="8"/>
      <c r="B76" s="21"/>
      <c r="C76" s="4" t="s">
        <v>25</v>
      </c>
      <c r="D76" s="4" t="s">
        <v>42</v>
      </c>
      <c r="E76" s="46"/>
      <c r="F76" s="46">
        <v>925</v>
      </c>
      <c r="G76" s="46">
        <f>F76</f>
        <v>925</v>
      </c>
      <c r="H76" s="46"/>
      <c r="I76" s="46">
        <f>G76</f>
        <v>925</v>
      </c>
      <c r="J76" s="46"/>
      <c r="K76" s="46"/>
      <c r="L76" s="47">
        <v>0</v>
      </c>
    </row>
    <row r="77" spans="1:12" ht="14.25" customHeight="1">
      <c r="A77" s="8"/>
      <c r="B77" s="21"/>
      <c r="C77" s="4" t="s">
        <v>8</v>
      </c>
      <c r="D77" s="4" t="s">
        <v>128</v>
      </c>
      <c r="E77" s="46"/>
      <c r="F77" s="46">
        <v>13</v>
      </c>
      <c r="G77" s="46">
        <f>F77</f>
        <v>13</v>
      </c>
      <c r="H77" s="46"/>
      <c r="I77" s="46">
        <f>G77</f>
        <v>13</v>
      </c>
      <c r="J77" s="46"/>
      <c r="K77" s="46"/>
      <c r="L77" s="47">
        <v>0</v>
      </c>
    </row>
    <row r="78" spans="1:12" ht="15.75" customHeight="1">
      <c r="A78" s="8"/>
      <c r="B78" s="21"/>
      <c r="C78" s="4" t="s">
        <v>99</v>
      </c>
      <c r="D78" s="4" t="s">
        <v>100</v>
      </c>
      <c r="E78" s="46"/>
      <c r="F78" s="46">
        <v>7762</v>
      </c>
      <c r="G78" s="46">
        <f>F78</f>
        <v>7762</v>
      </c>
      <c r="H78" s="46">
        <f>G78</f>
        <v>7762</v>
      </c>
      <c r="I78" s="46"/>
      <c r="J78" s="46"/>
      <c r="K78" s="46"/>
      <c r="L78" s="47">
        <v>0</v>
      </c>
    </row>
    <row r="79" spans="1:12" ht="23.25" customHeight="1">
      <c r="A79" s="25" t="s">
        <v>43</v>
      </c>
      <c r="B79" s="22" t="s">
        <v>56</v>
      </c>
      <c r="C79" s="26" t="s">
        <v>60</v>
      </c>
      <c r="D79" s="26" t="s">
        <v>88</v>
      </c>
      <c r="E79" s="44">
        <v>3269500</v>
      </c>
      <c r="F79" s="44">
        <f>SUM(F80:F102)</f>
        <v>3269500</v>
      </c>
      <c r="G79" s="44">
        <f aca="true" t="shared" si="8" ref="G79:L79">SUM(G81:G102)</f>
        <v>3264500</v>
      </c>
      <c r="H79" s="44">
        <f t="shared" si="8"/>
        <v>2741700</v>
      </c>
      <c r="I79" s="44">
        <f t="shared" si="8"/>
        <v>14800</v>
      </c>
      <c r="J79" s="44">
        <f t="shared" si="8"/>
        <v>0</v>
      </c>
      <c r="K79" s="44">
        <f t="shared" si="8"/>
        <v>0</v>
      </c>
      <c r="L79" s="45">
        <f t="shared" si="8"/>
        <v>0</v>
      </c>
    </row>
    <row r="80" spans="1:12" ht="13.5" customHeight="1">
      <c r="A80" s="55"/>
      <c r="B80" s="56"/>
      <c r="C80" s="58" t="s">
        <v>131</v>
      </c>
      <c r="D80" s="3" t="s">
        <v>136</v>
      </c>
      <c r="E80" s="57"/>
      <c r="F80" s="59">
        <v>5000</v>
      </c>
      <c r="G80" s="59">
        <f>F80</f>
        <v>5000</v>
      </c>
      <c r="H80" s="59"/>
      <c r="I80" s="59"/>
      <c r="J80" s="59"/>
      <c r="K80" s="59"/>
      <c r="L80" s="60">
        <v>0</v>
      </c>
    </row>
    <row r="81" spans="1:12" ht="24" customHeight="1">
      <c r="A81" s="9"/>
      <c r="B81" s="27"/>
      <c r="C81" s="12" t="s">
        <v>93</v>
      </c>
      <c r="D81" s="3" t="s">
        <v>135</v>
      </c>
      <c r="E81" s="50"/>
      <c r="F81" s="50">
        <v>164000</v>
      </c>
      <c r="G81" s="50">
        <f>F81</f>
        <v>164000</v>
      </c>
      <c r="H81" s="50"/>
      <c r="I81" s="50"/>
      <c r="J81" s="50"/>
      <c r="K81" s="50"/>
      <c r="L81" s="61">
        <v>0</v>
      </c>
    </row>
    <row r="82" spans="1:12" ht="14.25" customHeight="1">
      <c r="A82" s="8"/>
      <c r="B82" s="4"/>
      <c r="C82" s="4" t="s">
        <v>5</v>
      </c>
      <c r="D82" s="3" t="s">
        <v>138</v>
      </c>
      <c r="E82" s="46"/>
      <c r="F82" s="50">
        <v>64700</v>
      </c>
      <c r="G82" s="50">
        <f aca="true" t="shared" si="9" ref="G82:H96">F82</f>
        <v>64700</v>
      </c>
      <c r="H82" s="50">
        <f t="shared" si="9"/>
        <v>64700</v>
      </c>
      <c r="I82" s="50"/>
      <c r="J82" s="50"/>
      <c r="K82" s="50"/>
      <c r="L82" s="47">
        <v>0</v>
      </c>
    </row>
    <row r="83" spans="1:12" ht="14.25" customHeight="1">
      <c r="A83" s="8"/>
      <c r="B83" s="4"/>
      <c r="C83" s="4" t="s">
        <v>7</v>
      </c>
      <c r="D83" s="3" t="s">
        <v>86</v>
      </c>
      <c r="E83" s="46"/>
      <c r="F83" s="50">
        <v>5000</v>
      </c>
      <c r="G83" s="50">
        <f t="shared" si="9"/>
        <v>5000</v>
      </c>
      <c r="H83" s="50">
        <f t="shared" si="9"/>
        <v>5000</v>
      </c>
      <c r="I83" s="50"/>
      <c r="J83" s="50"/>
      <c r="K83" s="50"/>
      <c r="L83" s="47">
        <v>0</v>
      </c>
    </row>
    <row r="84" spans="1:12" ht="16.5" customHeight="1">
      <c r="A84" s="8"/>
      <c r="B84" s="4"/>
      <c r="C84" s="4" t="s">
        <v>48</v>
      </c>
      <c r="D84" s="3" t="s">
        <v>139</v>
      </c>
      <c r="E84" s="46"/>
      <c r="F84" s="50">
        <v>2111000</v>
      </c>
      <c r="G84" s="50">
        <f t="shared" si="9"/>
        <v>2111000</v>
      </c>
      <c r="H84" s="50">
        <f t="shared" si="9"/>
        <v>2111000</v>
      </c>
      <c r="I84" s="50"/>
      <c r="J84" s="50"/>
      <c r="K84" s="50"/>
      <c r="L84" s="47">
        <v>0</v>
      </c>
    </row>
    <row r="85" spans="1:12" ht="15" customHeight="1">
      <c r="A85" s="8"/>
      <c r="B85" s="4"/>
      <c r="C85" s="4" t="s">
        <v>49</v>
      </c>
      <c r="D85" s="4" t="s">
        <v>140</v>
      </c>
      <c r="E85" s="46"/>
      <c r="F85" s="50">
        <v>345000</v>
      </c>
      <c r="G85" s="50">
        <f t="shared" si="9"/>
        <v>345000</v>
      </c>
      <c r="H85" s="50">
        <f t="shared" si="9"/>
        <v>345000</v>
      </c>
      <c r="I85" s="50"/>
      <c r="J85" s="50"/>
      <c r="K85" s="50"/>
      <c r="L85" s="47">
        <v>0</v>
      </c>
    </row>
    <row r="86" spans="1:12" ht="21.75" customHeight="1">
      <c r="A86" s="8"/>
      <c r="B86" s="4"/>
      <c r="C86" s="4" t="s">
        <v>50</v>
      </c>
      <c r="D86" s="3" t="s">
        <v>141</v>
      </c>
      <c r="E86" s="46"/>
      <c r="F86" s="50">
        <v>176000</v>
      </c>
      <c r="G86" s="50">
        <f t="shared" si="9"/>
        <v>176000</v>
      </c>
      <c r="H86" s="50">
        <f t="shared" si="9"/>
        <v>176000</v>
      </c>
      <c r="I86" s="50"/>
      <c r="J86" s="50"/>
      <c r="K86" s="50"/>
      <c r="L86" s="47">
        <v>0</v>
      </c>
    </row>
    <row r="87" spans="1:12" ht="26.25" customHeight="1">
      <c r="A87" s="8"/>
      <c r="B87" s="4"/>
      <c r="C87" s="4" t="s">
        <v>137</v>
      </c>
      <c r="D87" s="3" t="s">
        <v>142</v>
      </c>
      <c r="E87" s="46"/>
      <c r="F87" s="50">
        <v>40000</v>
      </c>
      <c r="G87" s="50">
        <f t="shared" si="9"/>
        <v>40000</v>
      </c>
      <c r="H87" s="50">
        <f t="shared" si="9"/>
        <v>40000</v>
      </c>
      <c r="I87" s="50"/>
      <c r="J87" s="50"/>
      <c r="K87" s="50"/>
      <c r="L87" s="47">
        <v>0</v>
      </c>
    </row>
    <row r="88" spans="1:12" ht="15.75" customHeight="1">
      <c r="A88" s="8"/>
      <c r="B88" s="4"/>
      <c r="C88" s="3" t="s">
        <v>25</v>
      </c>
      <c r="D88" s="3" t="s">
        <v>87</v>
      </c>
      <c r="E88" s="46"/>
      <c r="F88" s="50">
        <v>13600</v>
      </c>
      <c r="G88" s="50">
        <f t="shared" si="9"/>
        <v>13600</v>
      </c>
      <c r="H88" s="50"/>
      <c r="I88" s="50">
        <f>G88</f>
        <v>13600</v>
      </c>
      <c r="J88" s="50"/>
      <c r="K88" s="50"/>
      <c r="L88" s="47">
        <v>0</v>
      </c>
    </row>
    <row r="89" spans="1:12" ht="16.5" customHeight="1">
      <c r="A89" s="8"/>
      <c r="B89" s="4"/>
      <c r="C89" s="3" t="s">
        <v>8</v>
      </c>
      <c r="D89" s="3" t="s">
        <v>9</v>
      </c>
      <c r="E89" s="46"/>
      <c r="F89" s="50">
        <v>1200</v>
      </c>
      <c r="G89" s="50">
        <f t="shared" si="9"/>
        <v>1200</v>
      </c>
      <c r="H89" s="50"/>
      <c r="I89" s="50">
        <f>G89</f>
        <v>1200</v>
      </c>
      <c r="J89" s="50"/>
      <c r="K89" s="50"/>
      <c r="L89" s="47">
        <v>0</v>
      </c>
    </row>
    <row r="90" spans="1:12" ht="13.5" customHeight="1">
      <c r="A90" s="8"/>
      <c r="B90" s="4"/>
      <c r="C90" s="4" t="s">
        <v>94</v>
      </c>
      <c r="D90" s="3" t="s">
        <v>143</v>
      </c>
      <c r="E90" s="46"/>
      <c r="F90" s="50">
        <v>91000</v>
      </c>
      <c r="G90" s="50">
        <f t="shared" si="9"/>
        <v>91000</v>
      </c>
      <c r="H90" s="50"/>
      <c r="I90" s="50"/>
      <c r="J90" s="50"/>
      <c r="K90" s="50"/>
      <c r="L90" s="47">
        <v>0</v>
      </c>
    </row>
    <row r="91" spans="1:12" ht="15" customHeight="1">
      <c r="A91" s="8"/>
      <c r="B91" s="21"/>
      <c r="C91" s="4" t="s">
        <v>10</v>
      </c>
      <c r="D91" s="4" t="s">
        <v>11</v>
      </c>
      <c r="E91" s="46"/>
      <c r="F91" s="50">
        <v>110000</v>
      </c>
      <c r="G91" s="50">
        <f t="shared" si="9"/>
        <v>110000</v>
      </c>
      <c r="H91" s="50"/>
      <c r="I91" s="50"/>
      <c r="J91" s="50"/>
      <c r="K91" s="50"/>
      <c r="L91" s="52">
        <v>0</v>
      </c>
    </row>
    <row r="92" spans="1:12" ht="15.75" customHeight="1">
      <c r="A92" s="8"/>
      <c r="B92" s="21"/>
      <c r="C92" s="4" t="s">
        <v>51</v>
      </c>
      <c r="D92" s="4" t="s">
        <v>52</v>
      </c>
      <c r="E92" s="46"/>
      <c r="F92" s="50">
        <v>8000</v>
      </c>
      <c r="G92" s="50">
        <f t="shared" si="9"/>
        <v>8000</v>
      </c>
      <c r="H92" s="50"/>
      <c r="I92" s="50"/>
      <c r="J92" s="50"/>
      <c r="K92" s="50"/>
      <c r="L92" s="52">
        <v>0</v>
      </c>
    </row>
    <row r="93" spans="1:12" ht="15" customHeight="1">
      <c r="A93" s="8"/>
      <c r="B93" s="21"/>
      <c r="C93" s="4" t="s">
        <v>12</v>
      </c>
      <c r="D93" s="4" t="s">
        <v>53</v>
      </c>
      <c r="E93" s="46"/>
      <c r="F93" s="50">
        <v>30000</v>
      </c>
      <c r="G93" s="50">
        <f t="shared" si="9"/>
        <v>30000</v>
      </c>
      <c r="H93" s="50"/>
      <c r="I93" s="50"/>
      <c r="J93" s="50"/>
      <c r="K93" s="50"/>
      <c r="L93" s="52">
        <v>0</v>
      </c>
    </row>
    <row r="94" spans="1:12" ht="16.5" customHeight="1">
      <c r="A94" s="8"/>
      <c r="B94" s="21"/>
      <c r="C94" s="4" t="s">
        <v>13</v>
      </c>
      <c r="D94" s="4" t="s">
        <v>54</v>
      </c>
      <c r="E94" s="46"/>
      <c r="F94" s="50">
        <v>20000</v>
      </c>
      <c r="G94" s="50">
        <f t="shared" si="9"/>
        <v>20000</v>
      </c>
      <c r="H94" s="50"/>
      <c r="I94" s="50"/>
      <c r="J94" s="50"/>
      <c r="K94" s="50"/>
      <c r="L94" s="52">
        <v>0</v>
      </c>
    </row>
    <row r="95" spans="1:12" ht="15.75" customHeight="1">
      <c r="A95" s="8"/>
      <c r="B95" s="21"/>
      <c r="C95" s="4" t="s">
        <v>45</v>
      </c>
      <c r="D95" s="4" t="s">
        <v>46</v>
      </c>
      <c r="E95" s="46"/>
      <c r="F95" s="50">
        <v>9000</v>
      </c>
      <c r="G95" s="50">
        <f t="shared" si="9"/>
        <v>9000</v>
      </c>
      <c r="H95" s="50"/>
      <c r="I95" s="50"/>
      <c r="J95" s="50"/>
      <c r="K95" s="50"/>
      <c r="L95" s="52">
        <v>0</v>
      </c>
    </row>
    <row r="96" spans="1:12" ht="15" customHeight="1">
      <c r="A96" s="8"/>
      <c r="B96" s="21"/>
      <c r="C96" s="4" t="s">
        <v>14</v>
      </c>
      <c r="D96" s="4" t="s">
        <v>55</v>
      </c>
      <c r="E96" s="46"/>
      <c r="F96" s="50">
        <v>27000</v>
      </c>
      <c r="G96" s="50">
        <f t="shared" si="9"/>
        <v>27000</v>
      </c>
      <c r="H96" s="50"/>
      <c r="I96" s="50"/>
      <c r="J96" s="50"/>
      <c r="K96" s="50"/>
      <c r="L96" s="52">
        <v>0</v>
      </c>
    </row>
    <row r="97" spans="1:12" ht="14.25" customHeight="1">
      <c r="A97" s="8"/>
      <c r="B97" s="21"/>
      <c r="C97" s="4" t="s">
        <v>66</v>
      </c>
      <c r="D97" s="3" t="s">
        <v>134</v>
      </c>
      <c r="E97" s="46"/>
      <c r="F97" s="50">
        <v>12000</v>
      </c>
      <c r="G97" s="50">
        <f aca="true" t="shared" si="10" ref="G97:G102">F97</f>
        <v>12000</v>
      </c>
      <c r="H97" s="50"/>
      <c r="I97" s="50"/>
      <c r="J97" s="50"/>
      <c r="K97" s="50"/>
      <c r="L97" s="52">
        <v>0</v>
      </c>
    </row>
    <row r="98" spans="1:12" ht="14.25" customHeight="1">
      <c r="A98" s="8"/>
      <c r="B98" s="21"/>
      <c r="C98" s="4" t="s">
        <v>15</v>
      </c>
      <c r="D98" s="4" t="s">
        <v>16</v>
      </c>
      <c r="E98" s="46"/>
      <c r="F98" s="50">
        <v>4000</v>
      </c>
      <c r="G98" s="50">
        <f t="shared" si="10"/>
        <v>4000</v>
      </c>
      <c r="H98" s="50"/>
      <c r="I98" s="50"/>
      <c r="J98" s="50"/>
      <c r="K98" s="50"/>
      <c r="L98" s="52">
        <v>0</v>
      </c>
    </row>
    <row r="99" spans="1:12" ht="13.5" customHeight="1">
      <c r="A99" s="8"/>
      <c r="B99" s="21"/>
      <c r="C99" s="4" t="s">
        <v>17</v>
      </c>
      <c r="D99" s="4" t="s">
        <v>18</v>
      </c>
      <c r="E99" s="46"/>
      <c r="F99" s="50">
        <v>12000</v>
      </c>
      <c r="G99" s="50">
        <f t="shared" si="10"/>
        <v>12000</v>
      </c>
      <c r="H99" s="50"/>
      <c r="I99" s="50"/>
      <c r="J99" s="50"/>
      <c r="K99" s="50"/>
      <c r="L99" s="52">
        <v>0</v>
      </c>
    </row>
    <row r="100" spans="1:12" ht="12" customHeight="1">
      <c r="A100" s="8"/>
      <c r="B100" s="21"/>
      <c r="C100" s="4" t="s">
        <v>19</v>
      </c>
      <c r="D100" s="4" t="s">
        <v>144</v>
      </c>
      <c r="E100" s="46"/>
      <c r="F100" s="50">
        <v>3000</v>
      </c>
      <c r="G100" s="50">
        <f t="shared" si="10"/>
        <v>3000</v>
      </c>
      <c r="H100" s="50"/>
      <c r="I100" s="50"/>
      <c r="J100" s="50"/>
      <c r="K100" s="50"/>
      <c r="L100" s="52">
        <v>0</v>
      </c>
    </row>
    <row r="101" spans="1:12" ht="14.25" customHeight="1">
      <c r="A101" s="8"/>
      <c r="B101" s="21"/>
      <c r="C101" s="4" t="s">
        <v>26</v>
      </c>
      <c r="D101" s="4" t="s">
        <v>27</v>
      </c>
      <c r="E101" s="46"/>
      <c r="F101" s="50">
        <v>16000</v>
      </c>
      <c r="G101" s="50">
        <f t="shared" si="10"/>
        <v>16000</v>
      </c>
      <c r="H101" s="50"/>
      <c r="I101" s="50"/>
      <c r="J101" s="50"/>
      <c r="K101" s="50"/>
      <c r="L101" s="52">
        <v>0</v>
      </c>
    </row>
    <row r="102" spans="1:12" ht="14.25" customHeight="1">
      <c r="A102" s="8"/>
      <c r="B102" s="21"/>
      <c r="C102" s="4" t="s">
        <v>57</v>
      </c>
      <c r="D102" s="4" t="s">
        <v>145</v>
      </c>
      <c r="E102" s="46"/>
      <c r="F102" s="50">
        <v>2000</v>
      </c>
      <c r="G102" s="50">
        <f t="shared" si="10"/>
        <v>2000</v>
      </c>
      <c r="H102" s="50"/>
      <c r="I102" s="50"/>
      <c r="J102" s="50"/>
      <c r="K102" s="50"/>
      <c r="L102" s="52">
        <v>0</v>
      </c>
    </row>
    <row r="103" spans="1:12" ht="17.25" customHeight="1">
      <c r="A103" s="25" t="s">
        <v>62</v>
      </c>
      <c r="B103" s="22" t="s">
        <v>63</v>
      </c>
      <c r="C103" s="22" t="s">
        <v>60</v>
      </c>
      <c r="D103" s="26" t="s">
        <v>89</v>
      </c>
      <c r="E103" s="44">
        <v>1843411</v>
      </c>
      <c r="F103" s="44">
        <f aca="true" t="shared" si="11" ref="F103:K103">F104</f>
        <v>1843411</v>
      </c>
      <c r="G103" s="44">
        <f t="shared" si="11"/>
        <v>1843411</v>
      </c>
      <c r="H103" s="44">
        <f t="shared" si="11"/>
        <v>0</v>
      </c>
      <c r="I103" s="44">
        <f t="shared" si="11"/>
        <v>0</v>
      </c>
      <c r="J103" s="44">
        <f t="shared" si="11"/>
        <v>1843411</v>
      </c>
      <c r="K103" s="44">
        <f t="shared" si="11"/>
        <v>0</v>
      </c>
      <c r="L103" s="53">
        <v>0</v>
      </c>
    </row>
    <row r="104" spans="1:12" ht="17.25" customHeight="1">
      <c r="A104" s="8"/>
      <c r="B104" s="21"/>
      <c r="C104" s="4" t="s">
        <v>64</v>
      </c>
      <c r="D104" s="3" t="s">
        <v>90</v>
      </c>
      <c r="E104" s="46">
        <v>0</v>
      </c>
      <c r="F104" s="46">
        <v>1843411</v>
      </c>
      <c r="G104" s="46">
        <f>F104</f>
        <v>1843411</v>
      </c>
      <c r="H104" s="46"/>
      <c r="I104" s="46"/>
      <c r="J104" s="46">
        <f>G104</f>
        <v>1843411</v>
      </c>
      <c r="K104" s="46"/>
      <c r="L104" s="52">
        <v>0</v>
      </c>
    </row>
    <row r="105" spans="1:12" ht="16.5" customHeight="1">
      <c r="A105" s="25">
        <v>852</v>
      </c>
      <c r="B105" s="22" t="s">
        <v>116</v>
      </c>
      <c r="C105" s="22">
        <v>2110</v>
      </c>
      <c r="D105" s="26" t="s">
        <v>98</v>
      </c>
      <c r="E105" s="44">
        <v>361536</v>
      </c>
      <c r="F105" s="44">
        <f>SUM(F106:F120)</f>
        <v>361536</v>
      </c>
      <c r="G105" s="44">
        <f>SUM(G106:G120)</f>
        <v>361536</v>
      </c>
      <c r="H105" s="44">
        <f>SUM(H106:H120)</f>
        <v>269224</v>
      </c>
      <c r="I105" s="44">
        <f>SUM(I106:I120)</f>
        <v>52924</v>
      </c>
      <c r="J105" s="44">
        <f>SUM(J106:J119)</f>
        <v>0</v>
      </c>
      <c r="K105" s="44">
        <f>SUM(K106:K119)</f>
        <v>0</v>
      </c>
      <c r="L105" s="45">
        <f>SUM(L106:L119)</f>
        <v>0</v>
      </c>
    </row>
    <row r="106" spans="1:12" ht="16.5" customHeight="1">
      <c r="A106" s="7"/>
      <c r="B106" s="21"/>
      <c r="C106" s="4" t="s">
        <v>3</v>
      </c>
      <c r="D106" s="3" t="s">
        <v>4</v>
      </c>
      <c r="E106" s="46"/>
      <c r="F106" s="46">
        <v>251739</v>
      </c>
      <c r="G106" s="46">
        <f>F106</f>
        <v>251739</v>
      </c>
      <c r="H106" s="46">
        <f>G106</f>
        <v>251739</v>
      </c>
      <c r="I106" s="46"/>
      <c r="J106" s="46"/>
      <c r="K106" s="46"/>
      <c r="L106" s="47">
        <v>0</v>
      </c>
    </row>
    <row r="107" spans="1:12" ht="16.5" customHeight="1">
      <c r="A107" s="7"/>
      <c r="B107" s="21"/>
      <c r="C107" s="4" t="s">
        <v>7</v>
      </c>
      <c r="D107" s="3" t="s">
        <v>83</v>
      </c>
      <c r="E107" s="46"/>
      <c r="F107" s="46">
        <v>17285</v>
      </c>
      <c r="G107" s="46">
        <f>F107</f>
        <v>17285</v>
      </c>
      <c r="H107" s="46">
        <f>G107</f>
        <v>17285</v>
      </c>
      <c r="I107" s="46"/>
      <c r="J107" s="46"/>
      <c r="K107" s="46"/>
      <c r="L107" s="47">
        <v>0</v>
      </c>
    </row>
    <row r="108" spans="1:12" ht="16.5" customHeight="1">
      <c r="A108" s="7"/>
      <c r="B108" s="21"/>
      <c r="C108" s="3" t="s">
        <v>25</v>
      </c>
      <c r="D108" s="3" t="s">
        <v>42</v>
      </c>
      <c r="E108" s="46"/>
      <c r="F108" s="46">
        <v>46326</v>
      </c>
      <c r="G108" s="46">
        <f aca="true" t="shared" si="12" ref="G108:G120">F108</f>
        <v>46326</v>
      </c>
      <c r="H108" s="46"/>
      <c r="I108" s="46">
        <f>G108</f>
        <v>46326</v>
      </c>
      <c r="J108" s="46"/>
      <c r="K108" s="46"/>
      <c r="L108" s="47">
        <v>0</v>
      </c>
    </row>
    <row r="109" spans="1:12" ht="16.5" customHeight="1">
      <c r="A109" s="7"/>
      <c r="B109" s="21"/>
      <c r="C109" s="3" t="s">
        <v>8</v>
      </c>
      <c r="D109" s="3" t="s">
        <v>9</v>
      </c>
      <c r="E109" s="46"/>
      <c r="F109" s="46">
        <v>6598</v>
      </c>
      <c r="G109" s="46">
        <f t="shared" si="12"/>
        <v>6598</v>
      </c>
      <c r="H109" s="46"/>
      <c r="I109" s="46">
        <f>G109</f>
        <v>6598</v>
      </c>
      <c r="J109" s="46"/>
      <c r="K109" s="46"/>
      <c r="L109" s="47">
        <v>0</v>
      </c>
    </row>
    <row r="110" spans="1:12" ht="16.5" customHeight="1">
      <c r="A110" s="7"/>
      <c r="B110" s="21"/>
      <c r="C110" s="3" t="s">
        <v>99</v>
      </c>
      <c r="D110" s="4" t="s">
        <v>100</v>
      </c>
      <c r="E110" s="46"/>
      <c r="F110" s="46">
        <v>200</v>
      </c>
      <c r="G110" s="46">
        <f t="shared" si="12"/>
        <v>200</v>
      </c>
      <c r="H110" s="46">
        <f>G110</f>
        <v>200</v>
      </c>
      <c r="I110" s="46"/>
      <c r="J110" s="46"/>
      <c r="K110" s="46"/>
      <c r="L110" s="47">
        <v>0</v>
      </c>
    </row>
    <row r="111" spans="1:12" ht="17.25" customHeight="1">
      <c r="A111" s="7"/>
      <c r="B111" s="21"/>
      <c r="C111" s="3" t="s">
        <v>10</v>
      </c>
      <c r="D111" s="3" t="s">
        <v>11</v>
      </c>
      <c r="E111" s="46"/>
      <c r="F111" s="46">
        <v>4000</v>
      </c>
      <c r="G111" s="46">
        <f t="shared" si="12"/>
        <v>4000</v>
      </c>
      <c r="H111" s="46"/>
      <c r="I111" s="46"/>
      <c r="J111" s="46"/>
      <c r="K111" s="46"/>
      <c r="L111" s="47">
        <v>0</v>
      </c>
    </row>
    <row r="112" spans="1:12" ht="17.25" customHeight="1">
      <c r="A112" s="7"/>
      <c r="B112" s="21"/>
      <c r="C112" s="3" t="s">
        <v>129</v>
      </c>
      <c r="D112" s="3" t="s">
        <v>130</v>
      </c>
      <c r="E112" s="46"/>
      <c r="F112" s="46">
        <v>2400</v>
      </c>
      <c r="G112" s="46">
        <f t="shared" si="12"/>
        <v>2400</v>
      </c>
      <c r="H112" s="46"/>
      <c r="I112" s="46"/>
      <c r="J112" s="46"/>
      <c r="K112" s="46"/>
      <c r="L112" s="47">
        <v>0</v>
      </c>
    </row>
    <row r="113" spans="1:12" ht="17.25" customHeight="1">
      <c r="A113" s="7"/>
      <c r="B113" s="21"/>
      <c r="C113" s="10">
        <v>4230</v>
      </c>
      <c r="D113" s="4" t="s">
        <v>113</v>
      </c>
      <c r="E113" s="46"/>
      <c r="F113" s="46">
        <v>650</v>
      </c>
      <c r="G113" s="46">
        <f t="shared" si="12"/>
        <v>650</v>
      </c>
      <c r="H113" s="46"/>
      <c r="I113" s="46"/>
      <c r="J113" s="46"/>
      <c r="K113" s="46"/>
      <c r="L113" s="47">
        <v>0</v>
      </c>
    </row>
    <row r="114" spans="1:12" ht="17.25" customHeight="1">
      <c r="A114" s="7"/>
      <c r="B114" s="21"/>
      <c r="C114" s="10" t="s">
        <v>12</v>
      </c>
      <c r="D114" s="4" t="s">
        <v>53</v>
      </c>
      <c r="E114" s="46"/>
      <c r="F114" s="46">
        <v>14000</v>
      </c>
      <c r="G114" s="46">
        <f t="shared" si="12"/>
        <v>14000</v>
      </c>
      <c r="H114" s="46"/>
      <c r="I114" s="46"/>
      <c r="J114" s="46"/>
      <c r="K114" s="46"/>
      <c r="L114" s="47">
        <v>0</v>
      </c>
    </row>
    <row r="115" spans="1:12" ht="17.25" customHeight="1">
      <c r="A115" s="7"/>
      <c r="B115" s="21"/>
      <c r="C115" s="10" t="s">
        <v>45</v>
      </c>
      <c r="D115" s="4" t="s">
        <v>46</v>
      </c>
      <c r="E115" s="46"/>
      <c r="F115" s="46">
        <v>140</v>
      </c>
      <c r="G115" s="46">
        <f t="shared" si="12"/>
        <v>140</v>
      </c>
      <c r="H115" s="46"/>
      <c r="I115" s="46"/>
      <c r="J115" s="46"/>
      <c r="K115" s="46"/>
      <c r="L115" s="47">
        <v>0</v>
      </c>
    </row>
    <row r="116" spans="1:12" ht="17.25" customHeight="1">
      <c r="A116" s="7"/>
      <c r="B116" s="21"/>
      <c r="C116" s="10" t="s">
        <v>14</v>
      </c>
      <c r="D116" s="4" t="s">
        <v>55</v>
      </c>
      <c r="E116" s="46"/>
      <c r="F116" s="46">
        <v>7000</v>
      </c>
      <c r="G116" s="46">
        <f t="shared" si="12"/>
        <v>7000</v>
      </c>
      <c r="H116" s="46"/>
      <c r="I116" s="46"/>
      <c r="J116" s="46"/>
      <c r="K116" s="46"/>
      <c r="L116" s="47">
        <v>0</v>
      </c>
    </row>
    <row r="117" spans="1:12" ht="16.5" customHeight="1">
      <c r="A117" s="7"/>
      <c r="B117" s="21"/>
      <c r="C117" s="3" t="s">
        <v>66</v>
      </c>
      <c r="D117" s="3" t="s">
        <v>134</v>
      </c>
      <c r="E117" s="46"/>
      <c r="F117" s="46">
        <v>1620</v>
      </c>
      <c r="G117" s="46">
        <f t="shared" si="12"/>
        <v>1620</v>
      </c>
      <c r="H117" s="46"/>
      <c r="I117" s="46"/>
      <c r="J117" s="46"/>
      <c r="K117" s="46"/>
      <c r="L117" s="47">
        <v>0</v>
      </c>
    </row>
    <row r="118" spans="1:12" ht="18" customHeight="1">
      <c r="A118" s="7"/>
      <c r="B118" s="21"/>
      <c r="C118" s="3" t="s">
        <v>15</v>
      </c>
      <c r="D118" s="3" t="s">
        <v>16</v>
      </c>
      <c r="E118" s="46"/>
      <c r="F118" s="46">
        <v>400</v>
      </c>
      <c r="G118" s="46">
        <f t="shared" si="12"/>
        <v>400</v>
      </c>
      <c r="H118" s="46"/>
      <c r="I118" s="46"/>
      <c r="J118" s="46"/>
      <c r="K118" s="46"/>
      <c r="L118" s="47">
        <v>0</v>
      </c>
    </row>
    <row r="119" spans="1:12" ht="17.25" customHeight="1">
      <c r="A119" s="7"/>
      <c r="B119" s="21"/>
      <c r="C119" s="3" t="s">
        <v>19</v>
      </c>
      <c r="D119" s="4" t="s">
        <v>144</v>
      </c>
      <c r="E119" s="46"/>
      <c r="F119" s="46">
        <v>8478</v>
      </c>
      <c r="G119" s="46">
        <f t="shared" si="12"/>
        <v>8478</v>
      </c>
      <c r="H119" s="46"/>
      <c r="I119" s="46"/>
      <c r="J119" s="46"/>
      <c r="K119" s="46"/>
      <c r="L119" s="47">
        <v>0</v>
      </c>
    </row>
    <row r="120" spans="1:12" ht="17.25" customHeight="1">
      <c r="A120" s="7"/>
      <c r="B120" s="21"/>
      <c r="C120" s="3" t="s">
        <v>65</v>
      </c>
      <c r="D120" s="3" t="s">
        <v>117</v>
      </c>
      <c r="E120" s="46"/>
      <c r="F120" s="46">
        <v>700</v>
      </c>
      <c r="G120" s="46">
        <f t="shared" si="12"/>
        <v>700</v>
      </c>
      <c r="H120" s="46"/>
      <c r="I120" s="46"/>
      <c r="J120" s="46"/>
      <c r="K120" s="46"/>
      <c r="L120" s="47">
        <v>0</v>
      </c>
    </row>
    <row r="121" spans="1:12" ht="21" customHeight="1" thickBot="1">
      <c r="A121" s="73" t="s">
        <v>91</v>
      </c>
      <c r="B121" s="74"/>
      <c r="C121" s="74"/>
      <c r="D121" s="74"/>
      <c r="E121" s="69">
        <f>E20+E37+E47+E49+E51+E69+E74+E79+E103+E105</f>
        <v>6014298</v>
      </c>
      <c r="F121" s="69">
        <f>F20+F37+F47+F49+F51+F69+F74+F79+F103+F105</f>
        <v>6014298</v>
      </c>
      <c r="G121" s="69">
        <f>G20+G37+G47+G49+G51+G69+G74+G79+G103+G105</f>
        <v>6009298</v>
      </c>
      <c r="H121" s="69">
        <f>H20+H37+H47+H49+H51+H69+H74+H79+H103+H105</f>
        <v>3312449</v>
      </c>
      <c r="I121" s="69">
        <f>I20+I37+I47+I49+I51+I69+I74+I79+I103+I105</f>
        <v>126291</v>
      </c>
      <c r="J121" s="69">
        <f>J20+J37+J47+J49+J51+J69+J74+J79+J103+J105</f>
        <v>1843411</v>
      </c>
      <c r="K121" s="69"/>
      <c r="L121" s="70">
        <f>L11</f>
        <v>269702</v>
      </c>
    </row>
    <row r="124" spans="9:11" ht="12.75">
      <c r="I124" s="83"/>
      <c r="J124" s="83"/>
      <c r="K124" s="83"/>
    </row>
  </sheetData>
  <sheetProtection/>
  <mergeCells count="14">
    <mergeCell ref="G7:K7"/>
    <mergeCell ref="K8:K9"/>
    <mergeCell ref="I124:K124"/>
    <mergeCell ref="B19:F19"/>
    <mergeCell ref="E1:L1"/>
    <mergeCell ref="A5:L5"/>
    <mergeCell ref="A121:D121"/>
    <mergeCell ref="L7:L9"/>
    <mergeCell ref="D7:D9"/>
    <mergeCell ref="A7:C7"/>
    <mergeCell ref="E7:E9"/>
    <mergeCell ref="G8:G9"/>
    <mergeCell ref="H8:J8"/>
    <mergeCell ref="F7:F9"/>
  </mergeCells>
  <printOptions/>
  <pageMargins left="0.4330708661417323" right="0.4330708661417323" top="0.35433070866141736" bottom="0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1" manualBreakCount="1">
    <brk id="9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2015-02-04T11:22:26Z</cp:lastPrinted>
  <dcterms:created xsi:type="dcterms:W3CDTF">2002-03-22T09:59:04Z</dcterms:created>
  <dcterms:modified xsi:type="dcterms:W3CDTF">2015-02-06T08:37:56Z</dcterms:modified>
  <cp:category/>
  <cp:version/>
  <cp:contentType/>
  <cp:contentStatus/>
</cp:coreProperties>
</file>