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'Z4'!$A$1:$P$73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<sst xmlns="http://schemas.openxmlformats.org/spreadsheetml/2006/main" count="107" uniqueCount="69">
  <si>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</si>
  <si>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</si>
  <si>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</si>
  <si>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</si>
  <si>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</si>
  <si>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</si>
  <si>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</si>
  <si>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</si>
  <si>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</si>
  <si>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</si>
  <si>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</si>
  <si>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</si>
  <si>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</si>
  <si>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</si>
  <si>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</si>
  <si>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</si>
  <si>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</si>
  <si>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</si>
  <si>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</si>
  <si>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</si>
  <si>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</si>
  <si>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</si>
  <si>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</si>
  <si>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>600, 60014</t>
  </si>
  <si>
    <t xml:space="preserve">Program Operacyjny Kapitał Ludzki </t>
  </si>
  <si>
    <t>2.4</t>
  </si>
  <si>
    <t>Priorytet: VI Rynek pracy otwarty na wszystko</t>
  </si>
  <si>
    <t>853, 85333</t>
  </si>
  <si>
    <t>2.5</t>
  </si>
  <si>
    <t>853, 85395</t>
  </si>
  <si>
    <t>2.6</t>
  </si>
  <si>
    <t>Program: Współpraca transgraniczna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</si>
  <si>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</si>
  <si>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</si>
  <si>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</si>
  <si>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</si>
  <si>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</si>
  <si>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</si>
  <si>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</si>
  <si>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2.2</t>
  </si>
  <si>
    <t>Środki z budżetu krajowego</t>
  </si>
  <si>
    <t>Wydatki bieżące razem:</t>
  </si>
  <si>
    <t>Wydatki w okresie realizacji Projektu (całkowita wartość projektu) (5+6)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</si>
  <si>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</si>
  <si>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</si>
  <si>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</si>
  <si>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</si>
  <si>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</si>
  <si>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Poddziałanie 6.1.2 Wsparcie powiatowych i wojewódzkich urzędów pracy w realizacji zadań na rzecz aktywności zawodowej osób bezrobotnych w regionie</t>
  </si>
  <si>
    <t xml:space="preserve">Tytuł projektu: "Akademia Obywatela" - realizowany przez Starostwo Powiatowe </t>
  </si>
  <si>
    <t>Tytuł projektu: "Działamy skutecznie" realizowany przez Powiatowy Urząd Pracy  w Olecku</t>
  </si>
  <si>
    <t xml:space="preserve">Tytuł projektu: "Myslimy o przyszłości" - realizowany przez Starostwo Powiatowe </t>
  </si>
  <si>
    <t>Działanie 9.2 - Podniesienie atrakcyjności i jakości szkolnictwa zawodowego</t>
  </si>
  <si>
    <t>Priorytet: IX Rozwój wykształcenia i kompetencji w regionach</t>
  </si>
  <si>
    <t>801, 80195</t>
  </si>
  <si>
    <t>2015 r.</t>
  </si>
  <si>
    <t>2.1</t>
  </si>
  <si>
    <t>Nazwa zadania: "Przebudowa drogi powiatowej nr 1857N dr.woj. 655- Orłowo-Wronki-Połom-Straduny (dr.kraj. nr 65)  etap II na odcinku od km 17+000,00 do km 20+426,26" - realizowany przez Powiatowy Zarząd Dróg</t>
  </si>
  <si>
    <t>Priorytet: III Wysoka jakość systemu oświaty</t>
  </si>
  <si>
    <t>Działanie 3.5 - Kompleksowe wspomaganie rozwoju szkół</t>
  </si>
  <si>
    <t xml:space="preserve">Tytuł projektu: "Kompleksowe wsparcie procesu doskonalenia nauczycieli w Powiecie Oleckim" - realizowany przez Starostwo Powiatowe </t>
  </si>
  <si>
    <t>801, 80146</t>
  </si>
  <si>
    <t>Działanie 9.1 - Wyrównywanie szans edukacyjnych i zapewnienie wysokiej jakości usług edukacyjnych świadczonych w systemie oświaty</t>
  </si>
  <si>
    <t xml:space="preserve">Tytuł projektu: "RÓWNI NA STARCIE - program rozwoju Liceum Ogólnokształcącego im. J. Kochanowskiego w Olecku" - realizowany przez I LO w Olecku </t>
  </si>
  <si>
    <t>2014 rok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</si>
  <si>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</si>
  <si>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</si>
  <si>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"Z myślą o przyszłości" realizowany przez Powiatowy Urząd Pracy  w Olecku</t>
  </si>
  <si>
    <r>
      <t xml:space="preserve">Załącznik </t>
    </r>
    <r>
      <rPr>
        <b/>
        <sz val="10"/>
        <color indexed="8"/>
        <rFont val="Arial"/>
        <family val="2"/>
      </rPr>
      <t>Nr 4</t>
    </r>
    <r>
      <rPr>
        <sz val="10"/>
        <color indexed="8"/>
        <rFont val="Arial"/>
        <family val="2"/>
      </rPr>
      <t xml:space="preserve"> do Uchwały Rady Powiatu w Olecku </t>
    </r>
    <r>
      <rPr>
        <b/>
        <sz val="10"/>
        <color indexed="8"/>
        <rFont val="Arial"/>
        <family val="2"/>
      </rPr>
      <t>Nr XLIV/ 282 /2014</t>
    </r>
    <r>
      <rPr>
        <sz val="10"/>
        <color indexed="8"/>
        <rFont val="Arial"/>
        <family val="0"/>
      </rPr>
      <t xml:space="preserve"> z dnia </t>
    </r>
    <r>
      <rPr>
        <b/>
        <sz val="10"/>
        <color indexed="8"/>
        <rFont val="Arial"/>
        <family val="2"/>
      </rPr>
      <t>25 września 2014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</si>
</sst>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0"/>
    </font>
    <font>
      <b/>
      <sz val="9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5" fillId="25" borderId="10" xfId="0" applyFont="1" applyFill="1" applyBorder="1" applyAlignment="1">
      <alignment horizontal="left"/>
    </xf>
    <xf numFmtId="0" fontId="6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6" fillId="25" borderId="10" xfId="0" applyNumberFormat="1" applyFont="1" applyFill="1" applyBorder="1" applyAlignment="1">
      <alignment/>
    </xf>
    <xf numFmtId="4" fontId="6" fillId="25" borderId="11" xfId="0" applyNumberFormat="1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25" borderId="14" xfId="0" applyFont="1" applyFill="1" applyBorder="1" applyAlignment="1">
      <alignment horizontal="center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25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5" fillId="22" borderId="11" xfId="0" applyNumberFormat="1" applyFont="1" applyFill="1" applyBorder="1" applyAlignment="1">
      <alignment/>
    </xf>
    <xf numFmtId="0" fontId="5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4" fontId="8" fillId="22" borderId="10" xfId="0" applyNumberFormat="1" applyFont="1" applyFill="1" applyBorder="1" applyAlignment="1">
      <alignment horizontal="right"/>
    </xf>
    <xf numFmtId="4" fontId="6" fillId="25" borderId="10" xfId="0" applyNumberFormat="1" applyFont="1" applyFill="1" applyBorder="1" applyAlignment="1">
      <alignment horizontal="right"/>
    </xf>
    <xf numFmtId="4" fontId="6" fillId="25" borderId="11" xfId="0" applyNumberFormat="1" applyFont="1" applyFill="1" applyBorder="1" applyAlignment="1">
      <alignment horizontal="right"/>
    </xf>
    <xf numFmtId="4" fontId="5" fillId="25" borderId="10" xfId="0" applyNumberFormat="1" applyFont="1" applyFill="1" applyBorder="1" applyAlignment="1">
      <alignment horizontal="right"/>
    </xf>
    <xf numFmtId="4" fontId="5" fillId="25" borderId="11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25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6" fillId="26" borderId="27" xfId="0" applyFont="1" applyFill="1" applyBorder="1" applyAlignment="1">
      <alignment horizontal="left"/>
    </xf>
    <xf numFmtId="0" fontId="6" fillId="26" borderId="28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2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25" borderId="13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6" fillId="26" borderId="10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24" borderId="3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7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4.625" style="6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9.6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3.5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ht="9.75" customHeight="1" thickBot="1">
      <c r="A3" s="12"/>
    </row>
    <row r="4" spans="1:16" ht="12" customHeight="1">
      <c r="A4" s="76" t="s">
        <v>2</v>
      </c>
      <c r="B4" s="79" t="s">
        <v>5</v>
      </c>
      <c r="C4" s="79" t="s">
        <v>6</v>
      </c>
      <c r="D4" s="79" t="s">
        <v>42</v>
      </c>
      <c r="E4" s="68" t="s">
        <v>1</v>
      </c>
      <c r="F4" s="68"/>
      <c r="G4" s="68" t="s">
        <v>7</v>
      </c>
      <c r="H4" s="68"/>
      <c r="I4" s="68"/>
      <c r="J4" s="68"/>
      <c r="K4" s="68"/>
      <c r="L4" s="68"/>
      <c r="M4" s="68"/>
      <c r="N4" s="68"/>
      <c r="O4" s="68"/>
      <c r="P4" s="98"/>
    </row>
    <row r="5" spans="1:16" ht="12.75" customHeight="1">
      <c r="A5" s="77"/>
      <c r="B5" s="78"/>
      <c r="C5" s="78"/>
      <c r="D5" s="78"/>
      <c r="E5" s="78" t="s">
        <v>40</v>
      </c>
      <c r="F5" s="78" t="s">
        <v>8</v>
      </c>
      <c r="G5" s="71" t="s">
        <v>64</v>
      </c>
      <c r="H5" s="71"/>
      <c r="I5" s="71"/>
      <c r="J5" s="71"/>
      <c r="K5" s="71"/>
      <c r="L5" s="71"/>
      <c r="M5" s="71"/>
      <c r="N5" s="71"/>
      <c r="O5" s="71"/>
      <c r="P5" s="72"/>
    </row>
    <row r="6" spans="1:16" ht="12.75" customHeight="1">
      <c r="A6" s="77"/>
      <c r="B6" s="78"/>
      <c r="C6" s="78"/>
      <c r="D6" s="78"/>
      <c r="E6" s="78"/>
      <c r="F6" s="78"/>
      <c r="G6" s="78" t="s">
        <v>9</v>
      </c>
      <c r="H6" s="69" t="s">
        <v>10</v>
      </c>
      <c r="I6" s="69"/>
      <c r="J6" s="69"/>
      <c r="K6" s="69"/>
      <c r="L6" s="69"/>
      <c r="M6" s="69"/>
      <c r="N6" s="69"/>
      <c r="O6" s="69"/>
      <c r="P6" s="70"/>
    </row>
    <row r="7" spans="1:16" ht="12.75" customHeight="1">
      <c r="A7" s="77"/>
      <c r="B7" s="78"/>
      <c r="C7" s="78"/>
      <c r="D7" s="78"/>
      <c r="E7" s="78"/>
      <c r="F7" s="78"/>
      <c r="G7" s="78"/>
      <c r="H7" s="71" t="s">
        <v>11</v>
      </c>
      <c r="I7" s="71"/>
      <c r="J7" s="71"/>
      <c r="K7" s="71"/>
      <c r="L7" s="78" t="s">
        <v>8</v>
      </c>
      <c r="M7" s="78"/>
      <c r="N7" s="78"/>
      <c r="O7" s="78"/>
      <c r="P7" s="84"/>
    </row>
    <row r="8" spans="1:16" ht="12.75" customHeight="1">
      <c r="A8" s="77"/>
      <c r="B8" s="78"/>
      <c r="C8" s="78"/>
      <c r="D8" s="78"/>
      <c r="E8" s="78"/>
      <c r="F8" s="78"/>
      <c r="G8" s="78"/>
      <c r="H8" s="78" t="s">
        <v>12</v>
      </c>
      <c r="I8" s="90" t="s">
        <v>13</v>
      </c>
      <c r="J8" s="90"/>
      <c r="K8" s="90"/>
      <c r="L8" s="78" t="s">
        <v>14</v>
      </c>
      <c r="M8" s="78" t="s">
        <v>13</v>
      </c>
      <c r="N8" s="78"/>
      <c r="O8" s="78"/>
      <c r="P8" s="84"/>
    </row>
    <row r="9" spans="1:16" ht="37.5" customHeight="1">
      <c r="A9" s="77"/>
      <c r="B9" s="78"/>
      <c r="C9" s="78"/>
      <c r="D9" s="78"/>
      <c r="E9" s="78"/>
      <c r="F9" s="78"/>
      <c r="G9" s="78"/>
      <c r="H9" s="78"/>
      <c r="I9" s="5" t="s">
        <v>15</v>
      </c>
      <c r="J9" s="5" t="s">
        <v>16</v>
      </c>
      <c r="K9" s="5" t="s">
        <v>17</v>
      </c>
      <c r="L9" s="78"/>
      <c r="M9" s="5" t="s">
        <v>18</v>
      </c>
      <c r="N9" s="5" t="s">
        <v>15</v>
      </c>
      <c r="O9" s="5" t="s">
        <v>16</v>
      </c>
      <c r="P9" s="8" t="s">
        <v>17</v>
      </c>
    </row>
    <row r="10" spans="1:16" s="4" customFormat="1" ht="12" customHeight="1" thickBot="1">
      <c r="A10" s="36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  <c r="P10" s="38">
        <v>16</v>
      </c>
    </row>
    <row r="11" spans="1:16" s="4" customFormat="1" ht="14.25" customHeight="1" thickBot="1">
      <c r="A11" s="39" t="s">
        <v>3</v>
      </c>
      <c r="B11" s="40" t="s">
        <v>37</v>
      </c>
      <c r="C11" s="41"/>
      <c r="D11" s="47">
        <f>D15</f>
        <v>2488843.6</v>
      </c>
      <c r="E11" s="47">
        <f aca="true" t="shared" si="0" ref="E11:P11">E15</f>
        <v>949653.9500000001</v>
      </c>
      <c r="F11" s="47">
        <f t="shared" si="0"/>
        <v>1539189.65</v>
      </c>
      <c r="G11" s="47">
        <f t="shared" si="0"/>
        <v>1096085.12</v>
      </c>
      <c r="H11" s="47">
        <f t="shared" si="0"/>
        <v>391826.4</v>
      </c>
      <c r="I11" s="47">
        <f t="shared" si="0"/>
        <v>0</v>
      </c>
      <c r="J11" s="47">
        <f t="shared" si="0"/>
        <v>0</v>
      </c>
      <c r="K11" s="47">
        <f t="shared" si="0"/>
        <v>391826.4</v>
      </c>
      <c r="L11" s="47">
        <f t="shared" si="0"/>
        <v>704258.72</v>
      </c>
      <c r="M11" s="47">
        <f t="shared" si="0"/>
        <v>0</v>
      </c>
      <c r="N11" s="47">
        <f t="shared" si="0"/>
        <v>0</v>
      </c>
      <c r="O11" s="47">
        <f t="shared" si="0"/>
        <v>0</v>
      </c>
      <c r="P11" s="48">
        <f t="shared" si="0"/>
        <v>704258.72</v>
      </c>
    </row>
    <row r="12" spans="1:16" s="1" customFormat="1" ht="15" customHeight="1">
      <c r="A12" s="55" t="s">
        <v>19</v>
      </c>
      <c r="B12" s="80" t="s">
        <v>31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</row>
    <row r="13" spans="1:16" s="1" customFormat="1" ht="12.75">
      <c r="A13" s="75"/>
      <c r="B13" s="51" t="s">
        <v>33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1" customFormat="1" ht="12.75">
      <c r="A14" s="75"/>
      <c r="B14" s="82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1:16" s="1" customFormat="1" ht="14.25" customHeight="1">
      <c r="A15" s="75"/>
      <c r="B15" s="7" t="s">
        <v>20</v>
      </c>
      <c r="C15" s="13" t="s">
        <v>23</v>
      </c>
      <c r="D15" s="42">
        <f>D16+D17</f>
        <v>2488843.6</v>
      </c>
      <c r="E15" s="42">
        <f aca="true" t="shared" si="1" ref="E15:P15">E16+E17</f>
        <v>949653.9500000001</v>
      </c>
      <c r="F15" s="42">
        <f t="shared" si="1"/>
        <v>1539189.65</v>
      </c>
      <c r="G15" s="42">
        <f t="shared" si="1"/>
        <v>1096085.12</v>
      </c>
      <c r="H15" s="42">
        <f t="shared" si="1"/>
        <v>391826.4</v>
      </c>
      <c r="I15" s="42">
        <f t="shared" si="1"/>
        <v>0</v>
      </c>
      <c r="J15" s="42">
        <f t="shared" si="1"/>
        <v>0</v>
      </c>
      <c r="K15" s="42">
        <f t="shared" si="1"/>
        <v>391826.4</v>
      </c>
      <c r="L15" s="42">
        <f t="shared" si="1"/>
        <v>704258.72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704258.72</v>
      </c>
    </row>
    <row r="16" spans="1:16" s="1" customFormat="1" ht="12.75">
      <c r="A16" s="75"/>
      <c r="B16" s="14" t="s">
        <v>32</v>
      </c>
      <c r="C16" s="88"/>
      <c r="D16" s="43">
        <f>E16+F16</f>
        <v>1392758.48</v>
      </c>
      <c r="E16" s="43">
        <v>557827.55</v>
      </c>
      <c r="F16" s="43">
        <v>834930.93</v>
      </c>
      <c r="G16" s="43"/>
      <c r="H16" s="43"/>
      <c r="I16" s="43"/>
      <c r="J16" s="43"/>
      <c r="K16" s="43"/>
      <c r="L16" s="43"/>
      <c r="M16" s="43"/>
      <c r="N16" s="43"/>
      <c r="O16" s="43"/>
      <c r="P16" s="44"/>
    </row>
    <row r="17" spans="1:16" s="1" customFormat="1" ht="13.5" thickBot="1">
      <c r="A17" s="75"/>
      <c r="B17" s="10" t="s">
        <v>43</v>
      </c>
      <c r="C17" s="89"/>
      <c r="D17" s="45">
        <f>E17+F17</f>
        <v>1096085.12</v>
      </c>
      <c r="E17" s="45">
        <f>H17</f>
        <v>391826.4</v>
      </c>
      <c r="F17" s="45">
        <f>L17</f>
        <v>704258.72</v>
      </c>
      <c r="G17" s="45">
        <f>H17+L17</f>
        <v>1096085.12</v>
      </c>
      <c r="H17" s="45">
        <f>I17+J17+K17</f>
        <v>391826.4</v>
      </c>
      <c r="I17" s="45"/>
      <c r="J17" s="45"/>
      <c r="K17" s="45">
        <v>391826.4</v>
      </c>
      <c r="L17" s="45">
        <f>M17+N17+O17+P17</f>
        <v>704258.72</v>
      </c>
      <c r="M17" s="45"/>
      <c r="N17" s="45"/>
      <c r="O17" s="45"/>
      <c r="P17" s="46">
        <v>704258.72</v>
      </c>
    </row>
    <row r="18" spans="1:16" s="1" customFormat="1" ht="16.5" customHeight="1" thickBot="1">
      <c r="A18" s="34" t="s">
        <v>4</v>
      </c>
      <c r="B18" s="35" t="s">
        <v>41</v>
      </c>
      <c r="C18" s="35"/>
      <c r="D18" s="47">
        <f>D23+D31+D38+D46+D53+D61+D69</f>
        <v>3749976</v>
      </c>
      <c r="E18" s="47">
        <f aca="true" t="shared" si="2" ref="E18:P18">E23+E31+E38+E46+E53+E61+E69</f>
        <v>604316.92</v>
      </c>
      <c r="F18" s="47">
        <f t="shared" si="2"/>
        <v>3301660.59</v>
      </c>
      <c r="G18" s="47">
        <f t="shared" si="2"/>
        <v>1692819.79</v>
      </c>
      <c r="H18" s="47">
        <f t="shared" si="2"/>
        <v>223920.6</v>
      </c>
      <c r="I18" s="47">
        <f t="shared" si="2"/>
        <v>0</v>
      </c>
      <c r="J18" s="47">
        <f t="shared" si="2"/>
        <v>0</v>
      </c>
      <c r="K18" s="47">
        <f t="shared" si="2"/>
        <v>223920.6</v>
      </c>
      <c r="L18" s="47">
        <f t="shared" si="2"/>
        <v>1468899.19</v>
      </c>
      <c r="M18" s="47">
        <f t="shared" si="2"/>
        <v>0</v>
      </c>
      <c r="N18" s="47">
        <f t="shared" si="2"/>
        <v>0</v>
      </c>
      <c r="O18" s="47">
        <f t="shared" si="2"/>
        <v>0</v>
      </c>
      <c r="P18" s="47">
        <f t="shared" si="2"/>
        <v>1468899.19</v>
      </c>
    </row>
    <row r="19" spans="1:16" s="1" customFormat="1" ht="16.5" customHeight="1">
      <c r="A19" s="53" t="s">
        <v>56</v>
      </c>
      <c r="B19" s="62" t="s">
        <v>21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1:16" s="1" customFormat="1" ht="16.5" customHeight="1">
      <c r="A20" s="54"/>
      <c r="B20" s="58" t="s">
        <v>65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</row>
    <row r="21" spans="1:16" s="1" customFormat="1" ht="16.5" customHeight="1">
      <c r="A21" s="54"/>
      <c r="B21" s="82" t="s">
        <v>66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1:16" s="1" customFormat="1" ht="16.5" customHeight="1">
      <c r="A22" s="54"/>
      <c r="B22" s="85" t="s">
        <v>67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7"/>
    </row>
    <row r="23" spans="1:16" s="1" customFormat="1" ht="16.5" customHeight="1">
      <c r="A23" s="54"/>
      <c r="B23" s="11" t="s">
        <v>20</v>
      </c>
      <c r="C23" s="13" t="s">
        <v>27</v>
      </c>
      <c r="D23" s="22">
        <f aca="true" t="shared" si="3" ref="D23:P23">SUM(D24:D26)</f>
        <v>740938</v>
      </c>
      <c r="E23" s="22">
        <f t="shared" si="3"/>
        <v>111140.8</v>
      </c>
      <c r="F23" s="22">
        <f t="shared" si="3"/>
        <v>629797.2</v>
      </c>
      <c r="G23" s="22">
        <f t="shared" si="3"/>
        <v>496606</v>
      </c>
      <c r="H23" s="22">
        <f t="shared" si="3"/>
        <v>74491</v>
      </c>
      <c r="I23" s="22">
        <f t="shared" si="3"/>
        <v>0</v>
      </c>
      <c r="J23" s="22">
        <f t="shared" si="3"/>
        <v>0</v>
      </c>
      <c r="K23" s="22">
        <f t="shared" si="3"/>
        <v>74491</v>
      </c>
      <c r="L23" s="22">
        <f t="shared" si="3"/>
        <v>422115</v>
      </c>
      <c r="M23" s="22">
        <f t="shared" si="3"/>
        <v>0</v>
      </c>
      <c r="N23" s="22">
        <f t="shared" si="3"/>
        <v>0</v>
      </c>
      <c r="O23" s="22">
        <f t="shared" si="3"/>
        <v>0</v>
      </c>
      <c r="P23" s="33">
        <f t="shared" si="3"/>
        <v>422115</v>
      </c>
    </row>
    <row r="24" spans="1:16" s="1" customFormat="1" ht="16.5" customHeight="1">
      <c r="A24" s="54"/>
      <c r="B24" s="3" t="s">
        <v>38</v>
      </c>
      <c r="C24" s="99"/>
      <c r="D24" s="19">
        <f>E24+F24</f>
        <v>0</v>
      </c>
      <c r="E24" s="19"/>
      <c r="F24" s="19">
        <v>0</v>
      </c>
      <c r="G24" s="19"/>
      <c r="H24" s="19"/>
      <c r="I24" s="23"/>
      <c r="J24" s="23"/>
      <c r="K24" s="23"/>
      <c r="L24" s="19"/>
      <c r="M24" s="23"/>
      <c r="N24" s="23"/>
      <c r="O24" s="23"/>
      <c r="P24" s="24"/>
    </row>
    <row r="25" spans="1:16" s="1" customFormat="1" ht="16.5" customHeight="1">
      <c r="A25" s="54"/>
      <c r="B25" s="25" t="s">
        <v>43</v>
      </c>
      <c r="C25" s="100"/>
      <c r="D25" s="27">
        <f>E25+F25</f>
        <v>496606</v>
      </c>
      <c r="E25" s="27">
        <f>H25</f>
        <v>74491</v>
      </c>
      <c r="F25" s="27">
        <f>L25</f>
        <v>422115</v>
      </c>
      <c r="G25" s="27">
        <f>H25+L25</f>
        <v>496606</v>
      </c>
      <c r="H25" s="27">
        <f>I25+J25+K25</f>
        <v>74491</v>
      </c>
      <c r="I25" s="28"/>
      <c r="J25" s="28"/>
      <c r="K25" s="28">
        <v>74491</v>
      </c>
      <c r="L25" s="27">
        <f>M25+N25+O25+P25</f>
        <v>422115</v>
      </c>
      <c r="M25" s="28"/>
      <c r="N25" s="28"/>
      <c r="O25" s="28"/>
      <c r="P25" s="29">
        <v>422115</v>
      </c>
    </row>
    <row r="26" spans="1:16" s="1" customFormat="1" ht="16.5" customHeight="1">
      <c r="A26" s="54"/>
      <c r="B26" s="6" t="s">
        <v>55</v>
      </c>
      <c r="C26" s="100"/>
      <c r="D26" s="17">
        <f>E26+F26</f>
        <v>244332</v>
      </c>
      <c r="E26" s="17">
        <v>36649.8</v>
      </c>
      <c r="F26" s="17">
        <v>207682.2</v>
      </c>
      <c r="G26" s="17">
        <f>H26+L26</f>
        <v>0</v>
      </c>
      <c r="H26" s="17">
        <f>I26+J26+K26</f>
        <v>0</v>
      </c>
      <c r="I26" s="20"/>
      <c r="J26" s="20"/>
      <c r="K26" s="20"/>
      <c r="L26" s="17">
        <f>M26+N26+O26+P26</f>
        <v>0</v>
      </c>
      <c r="M26" s="20"/>
      <c r="N26" s="20"/>
      <c r="O26" s="20"/>
      <c r="P26" s="21"/>
    </row>
    <row r="27" spans="1:16" s="1" customFormat="1" ht="12" customHeight="1">
      <c r="A27" s="53" t="s">
        <v>56</v>
      </c>
      <c r="B27" s="94" t="s">
        <v>26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5"/>
    </row>
    <row r="28" spans="1:16" s="1" customFormat="1" ht="12" customHeight="1">
      <c r="A28" s="54"/>
      <c r="B28" s="96" t="s">
        <v>35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7"/>
    </row>
    <row r="29" spans="1:16" s="1" customFormat="1" ht="12" customHeight="1">
      <c r="A29" s="54"/>
      <c r="B29" s="82" t="s">
        <v>48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1:16" s="1" customFormat="1" ht="12" customHeight="1">
      <c r="A30" s="54"/>
      <c r="B30" s="85" t="s">
        <v>50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/>
    </row>
    <row r="31" spans="1:16" s="1" customFormat="1" ht="12" customHeight="1">
      <c r="A31" s="54"/>
      <c r="B31" s="11" t="s">
        <v>20</v>
      </c>
      <c r="C31" s="13" t="s">
        <v>27</v>
      </c>
      <c r="D31" s="22">
        <f aca="true" t="shared" si="4" ref="D31:P31">SUM(D32:D33)</f>
        <v>111807.9</v>
      </c>
      <c r="E31" s="22">
        <f t="shared" si="4"/>
        <v>0</v>
      </c>
      <c r="F31" s="22">
        <f t="shared" si="4"/>
        <v>111807.9</v>
      </c>
      <c r="G31" s="22">
        <f t="shared" si="4"/>
        <v>51919.9</v>
      </c>
      <c r="H31" s="22">
        <f t="shared" si="4"/>
        <v>0</v>
      </c>
      <c r="I31" s="22">
        <f t="shared" si="4"/>
        <v>0</v>
      </c>
      <c r="J31" s="22">
        <f t="shared" si="4"/>
        <v>0</v>
      </c>
      <c r="K31" s="22">
        <f t="shared" si="4"/>
        <v>0</v>
      </c>
      <c r="L31" s="22">
        <f t="shared" si="4"/>
        <v>51919.9</v>
      </c>
      <c r="M31" s="22">
        <f t="shared" si="4"/>
        <v>0</v>
      </c>
      <c r="N31" s="22">
        <f t="shared" si="4"/>
        <v>0</v>
      </c>
      <c r="O31" s="22">
        <f t="shared" si="4"/>
        <v>0</v>
      </c>
      <c r="P31" s="33">
        <f t="shared" si="4"/>
        <v>51919.9</v>
      </c>
    </row>
    <row r="32" spans="1:16" s="1" customFormat="1" ht="12" customHeight="1">
      <c r="A32" s="54"/>
      <c r="B32" s="3" t="s">
        <v>38</v>
      </c>
      <c r="C32" s="99"/>
      <c r="D32" s="19">
        <f>E32+F32</f>
        <v>59888</v>
      </c>
      <c r="E32" s="19"/>
      <c r="F32" s="19">
        <v>59888</v>
      </c>
      <c r="G32" s="19"/>
      <c r="H32" s="19"/>
      <c r="I32" s="23"/>
      <c r="J32" s="23"/>
      <c r="K32" s="23"/>
      <c r="L32" s="19"/>
      <c r="M32" s="23"/>
      <c r="N32" s="23"/>
      <c r="O32" s="23"/>
      <c r="P32" s="24"/>
    </row>
    <row r="33" spans="1:16" s="1" customFormat="1" ht="12" customHeight="1">
      <c r="A33" s="54"/>
      <c r="B33" s="25" t="s">
        <v>43</v>
      </c>
      <c r="C33" s="100"/>
      <c r="D33" s="27">
        <f>E33+F33</f>
        <v>51919.9</v>
      </c>
      <c r="E33" s="27">
        <f>H33</f>
        <v>0</v>
      </c>
      <c r="F33" s="27">
        <f>L33</f>
        <v>51919.9</v>
      </c>
      <c r="G33" s="27">
        <f>H33+L33</f>
        <v>51919.9</v>
      </c>
      <c r="H33" s="27">
        <f>I33+J33+K33</f>
        <v>0</v>
      </c>
      <c r="I33" s="28"/>
      <c r="J33" s="28"/>
      <c r="K33" s="28"/>
      <c r="L33" s="27">
        <f>M33+N33+O33+P33</f>
        <v>51919.9</v>
      </c>
      <c r="M33" s="28"/>
      <c r="N33" s="28"/>
      <c r="O33" s="28"/>
      <c r="P33" s="29">
        <v>51919.9</v>
      </c>
    </row>
    <row r="34" spans="1:16" s="1" customFormat="1" ht="12" customHeight="1">
      <c r="A34" s="75" t="s">
        <v>39</v>
      </c>
      <c r="B34" s="62" t="s">
        <v>21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</row>
    <row r="35" spans="1:16" s="1" customFormat="1" ht="12" customHeight="1">
      <c r="A35" s="75"/>
      <c r="B35" s="58" t="s">
        <v>22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9"/>
    </row>
    <row r="36" spans="1:16" s="1" customFormat="1" ht="12" customHeight="1">
      <c r="A36" s="75"/>
      <c r="B36" s="56" t="s">
        <v>47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</row>
    <row r="37" spans="1:16" s="1" customFormat="1" ht="12" customHeight="1">
      <c r="A37" s="75"/>
      <c r="B37" s="58" t="s">
        <v>24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9"/>
    </row>
    <row r="38" spans="1:16" s="1" customFormat="1" ht="15.75" customHeight="1">
      <c r="A38" s="75"/>
      <c r="B38" s="9" t="s">
        <v>20</v>
      </c>
      <c r="C38" s="13" t="s">
        <v>29</v>
      </c>
      <c r="D38" s="22">
        <f>D39+D40</f>
        <v>582199.1</v>
      </c>
      <c r="E38" s="22">
        <f aca="true" t="shared" si="5" ref="E38:P38">E39+E40</f>
        <v>172483.97</v>
      </c>
      <c r="F38" s="22">
        <f t="shared" si="5"/>
        <v>565716.64</v>
      </c>
      <c r="G38" s="22">
        <f t="shared" si="5"/>
        <v>157874.29</v>
      </c>
      <c r="H38" s="22">
        <f t="shared" si="5"/>
        <v>23553.13</v>
      </c>
      <c r="I38" s="22">
        <f t="shared" si="5"/>
        <v>0</v>
      </c>
      <c r="J38" s="22">
        <f t="shared" si="5"/>
        <v>0</v>
      </c>
      <c r="K38" s="22">
        <f t="shared" si="5"/>
        <v>23553.13</v>
      </c>
      <c r="L38" s="22">
        <f t="shared" si="5"/>
        <v>134321.16</v>
      </c>
      <c r="M38" s="22">
        <f t="shared" si="5"/>
        <v>0</v>
      </c>
      <c r="N38" s="22">
        <f t="shared" si="5"/>
        <v>0</v>
      </c>
      <c r="O38" s="22">
        <f t="shared" si="5"/>
        <v>0</v>
      </c>
      <c r="P38" s="33">
        <f t="shared" si="5"/>
        <v>134321.16</v>
      </c>
    </row>
    <row r="39" spans="1:16" s="1" customFormat="1" ht="14.25" customHeight="1">
      <c r="A39" s="75"/>
      <c r="B39" s="3" t="s">
        <v>38</v>
      </c>
      <c r="C39" s="60"/>
      <c r="D39" s="17">
        <v>424324.81</v>
      </c>
      <c r="E39" s="17">
        <v>148930.84</v>
      </c>
      <c r="F39" s="17">
        <v>431395.48</v>
      </c>
      <c r="G39" s="17"/>
      <c r="H39" s="17"/>
      <c r="I39" s="17"/>
      <c r="J39" s="17"/>
      <c r="K39" s="17"/>
      <c r="L39" s="17"/>
      <c r="M39" s="17"/>
      <c r="N39" s="17"/>
      <c r="O39" s="17"/>
      <c r="P39" s="18"/>
    </row>
    <row r="40" spans="1:16" s="1" customFormat="1" ht="12" customHeight="1">
      <c r="A40" s="75"/>
      <c r="B40" s="16" t="s">
        <v>43</v>
      </c>
      <c r="C40" s="61"/>
      <c r="D40" s="27">
        <f>E40+F40</f>
        <v>157874.29</v>
      </c>
      <c r="E40" s="27">
        <f>H40</f>
        <v>23553.13</v>
      </c>
      <c r="F40" s="27">
        <f>L40</f>
        <v>134321.16</v>
      </c>
      <c r="G40" s="27">
        <f>H40+L40</f>
        <v>157874.29</v>
      </c>
      <c r="H40" s="27">
        <f>I40+J40+K40</f>
        <v>23553.13</v>
      </c>
      <c r="I40" s="28"/>
      <c r="J40" s="28"/>
      <c r="K40" s="28">
        <v>23553.13</v>
      </c>
      <c r="L40" s="27">
        <f>M40+N40+O40+P40</f>
        <v>134321.16</v>
      </c>
      <c r="M40" s="28"/>
      <c r="N40" s="28"/>
      <c r="O40" s="28"/>
      <c r="P40" s="29">
        <v>134321.16</v>
      </c>
    </row>
    <row r="41" spans="1:16" s="1" customFormat="1" ht="12" customHeight="1">
      <c r="A41" s="53" t="s">
        <v>34</v>
      </c>
      <c r="B41" s="62" t="s">
        <v>44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1:16" s="1" customFormat="1" ht="12" customHeight="1">
      <c r="A42" s="54"/>
      <c r="B42" s="58" t="s">
        <v>45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9"/>
    </row>
    <row r="43" spans="1:16" s="1" customFormat="1" ht="12" customHeight="1">
      <c r="A43" s="54"/>
      <c r="B43" s="64" t="s">
        <v>46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</row>
    <row r="44" spans="1:16" s="1" customFormat="1" ht="12" customHeight="1">
      <c r="A44" s="54"/>
      <c r="B44" s="56" t="s">
        <v>49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7"/>
    </row>
    <row r="45" spans="1:16" s="1" customFormat="1" ht="12" customHeight="1">
      <c r="A45" s="54"/>
      <c r="B45" s="58" t="s">
        <v>24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9"/>
    </row>
    <row r="46" spans="1:16" s="1" customFormat="1" ht="12" customHeight="1">
      <c r="A46" s="54"/>
      <c r="B46" s="9" t="s">
        <v>20</v>
      </c>
      <c r="C46" s="13" t="s">
        <v>29</v>
      </c>
      <c r="D46" s="22">
        <f>D47+D48</f>
        <v>140080</v>
      </c>
      <c r="E46" s="22">
        <f aca="true" t="shared" si="6" ref="E46:P46">E47+E48</f>
        <v>21012</v>
      </c>
      <c r="F46" s="22">
        <f t="shared" si="6"/>
        <v>119068</v>
      </c>
      <c r="G46" s="22">
        <f t="shared" si="6"/>
        <v>22160</v>
      </c>
      <c r="H46" s="22">
        <f t="shared" si="6"/>
        <v>3324</v>
      </c>
      <c r="I46" s="22">
        <f t="shared" si="6"/>
        <v>0</v>
      </c>
      <c r="J46" s="22">
        <f t="shared" si="6"/>
        <v>0</v>
      </c>
      <c r="K46" s="22">
        <f t="shared" si="6"/>
        <v>3324</v>
      </c>
      <c r="L46" s="22">
        <f t="shared" si="6"/>
        <v>18836</v>
      </c>
      <c r="M46" s="22">
        <f t="shared" si="6"/>
        <v>0</v>
      </c>
      <c r="N46" s="22">
        <f t="shared" si="6"/>
        <v>0</v>
      </c>
      <c r="O46" s="22">
        <f t="shared" si="6"/>
        <v>0</v>
      </c>
      <c r="P46" s="22">
        <f t="shared" si="6"/>
        <v>18836</v>
      </c>
    </row>
    <row r="47" spans="1:16" s="1" customFormat="1" ht="12" customHeight="1">
      <c r="A47" s="54"/>
      <c r="B47" s="3" t="s">
        <v>38</v>
      </c>
      <c r="C47" s="60"/>
      <c r="D47" s="17">
        <f>E47+F47</f>
        <v>117920</v>
      </c>
      <c r="E47" s="17">
        <v>17688</v>
      </c>
      <c r="F47" s="17">
        <v>100232</v>
      </c>
      <c r="G47" s="17"/>
      <c r="H47" s="17"/>
      <c r="I47" s="20"/>
      <c r="J47" s="20"/>
      <c r="K47" s="20"/>
      <c r="L47" s="17"/>
      <c r="M47" s="20"/>
      <c r="N47" s="20"/>
      <c r="O47" s="20"/>
      <c r="P47" s="21"/>
    </row>
    <row r="48" spans="1:16" s="1" customFormat="1" ht="12" customHeight="1">
      <c r="A48" s="54"/>
      <c r="B48" s="16" t="s">
        <v>43</v>
      </c>
      <c r="C48" s="61"/>
      <c r="D48" s="27">
        <f>E48+F48</f>
        <v>22160</v>
      </c>
      <c r="E48" s="27">
        <f>H48</f>
        <v>3324</v>
      </c>
      <c r="F48" s="27">
        <f>L48</f>
        <v>18836</v>
      </c>
      <c r="G48" s="27">
        <f>H48+L48</f>
        <v>22160</v>
      </c>
      <c r="H48" s="27">
        <f>I48+J48+K48</f>
        <v>3324</v>
      </c>
      <c r="I48" s="28"/>
      <c r="J48" s="28"/>
      <c r="K48" s="28">
        <v>3324</v>
      </c>
      <c r="L48" s="27">
        <f>M48+N48+O48+P48</f>
        <v>18836</v>
      </c>
      <c r="M48" s="28"/>
      <c r="N48" s="28"/>
      <c r="O48" s="28"/>
      <c r="P48" s="29">
        <v>18836</v>
      </c>
    </row>
    <row r="49" spans="1:16" s="1" customFormat="1" ht="12" customHeight="1">
      <c r="A49" s="53" t="s">
        <v>25</v>
      </c>
      <c r="B49" s="62" t="s">
        <v>58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</row>
    <row r="50" spans="1:16" s="1" customFormat="1" ht="12" customHeight="1">
      <c r="A50" s="54"/>
      <c r="B50" s="58" t="s">
        <v>59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/>
    </row>
    <row r="51" spans="1:16" s="1" customFormat="1" ht="12" customHeight="1">
      <c r="A51" s="54"/>
      <c r="B51" s="56" t="s">
        <v>60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7"/>
    </row>
    <row r="52" spans="1:16" s="1" customFormat="1" ht="12" customHeight="1">
      <c r="A52" s="54"/>
      <c r="B52" s="58" t="s">
        <v>24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9"/>
    </row>
    <row r="53" spans="1:16" s="1" customFormat="1" ht="12" customHeight="1">
      <c r="A53" s="54"/>
      <c r="B53" s="9" t="s">
        <v>20</v>
      </c>
      <c r="C53" s="13" t="s">
        <v>61</v>
      </c>
      <c r="D53" s="22">
        <f>D54+D55+D56</f>
        <v>881447</v>
      </c>
      <c r="E53" s="22">
        <f aca="true" t="shared" si="7" ref="E53:P53">E54+E55+E56</f>
        <v>132217.05</v>
      </c>
      <c r="F53" s="22">
        <f t="shared" si="7"/>
        <v>749229.95</v>
      </c>
      <c r="G53" s="22">
        <f t="shared" si="7"/>
        <v>445390</v>
      </c>
      <c r="H53" s="22">
        <f t="shared" si="7"/>
        <v>66808.5</v>
      </c>
      <c r="I53" s="22">
        <f t="shared" si="7"/>
        <v>0</v>
      </c>
      <c r="J53" s="22">
        <f t="shared" si="7"/>
        <v>0</v>
      </c>
      <c r="K53" s="22">
        <f t="shared" si="7"/>
        <v>66808.5</v>
      </c>
      <c r="L53" s="22">
        <f t="shared" si="7"/>
        <v>378581.5</v>
      </c>
      <c r="M53" s="22">
        <f t="shared" si="7"/>
        <v>0</v>
      </c>
      <c r="N53" s="22">
        <f t="shared" si="7"/>
        <v>0</v>
      </c>
      <c r="O53" s="22">
        <f t="shared" si="7"/>
        <v>0</v>
      </c>
      <c r="P53" s="22">
        <f t="shared" si="7"/>
        <v>378581.5</v>
      </c>
    </row>
    <row r="54" spans="1:16" s="1" customFormat="1" ht="12" customHeight="1">
      <c r="A54" s="54"/>
      <c r="B54" s="3" t="s">
        <v>38</v>
      </c>
      <c r="C54" s="60"/>
      <c r="D54" s="17">
        <f>E54+F54</f>
        <v>183367</v>
      </c>
      <c r="E54" s="17">
        <v>27505.05</v>
      </c>
      <c r="F54" s="17">
        <v>155861.95</v>
      </c>
      <c r="G54" s="17"/>
      <c r="H54" s="17"/>
      <c r="I54" s="20"/>
      <c r="J54" s="20"/>
      <c r="K54" s="20"/>
      <c r="L54" s="17"/>
      <c r="M54" s="20"/>
      <c r="N54" s="20"/>
      <c r="O54" s="20"/>
      <c r="P54" s="21"/>
    </row>
    <row r="55" spans="1:16" s="1" customFormat="1" ht="12" customHeight="1">
      <c r="A55" s="54"/>
      <c r="B55" s="16" t="s">
        <v>43</v>
      </c>
      <c r="C55" s="61"/>
      <c r="D55" s="27">
        <f>E55+F55</f>
        <v>445390</v>
      </c>
      <c r="E55" s="27">
        <f>H55</f>
        <v>66808.5</v>
      </c>
      <c r="F55" s="27">
        <f>L55</f>
        <v>378581.5</v>
      </c>
      <c r="G55" s="27">
        <f>H55+L55</f>
        <v>445390</v>
      </c>
      <c r="H55" s="27">
        <f>I55+J55+K55</f>
        <v>66808.5</v>
      </c>
      <c r="I55" s="28"/>
      <c r="J55" s="28"/>
      <c r="K55" s="28">
        <v>66808.5</v>
      </c>
      <c r="L55" s="27">
        <f>M55+N55+O55+P55</f>
        <v>378581.5</v>
      </c>
      <c r="M55" s="28"/>
      <c r="N55" s="28"/>
      <c r="O55" s="28"/>
      <c r="P55" s="29">
        <v>378581.5</v>
      </c>
    </row>
    <row r="56" spans="1:16" s="1" customFormat="1" ht="12" customHeight="1">
      <c r="A56" s="55"/>
      <c r="B56" s="15" t="s">
        <v>55</v>
      </c>
      <c r="C56" s="26"/>
      <c r="D56" s="30">
        <f>E56+F56</f>
        <v>252690</v>
      </c>
      <c r="E56" s="30">
        <v>37903.5</v>
      </c>
      <c r="F56" s="30">
        <v>214786.5</v>
      </c>
      <c r="G56" s="30"/>
      <c r="H56" s="30"/>
      <c r="I56" s="31"/>
      <c r="J56" s="31"/>
      <c r="K56" s="31"/>
      <c r="L56" s="30"/>
      <c r="M56" s="31"/>
      <c r="N56" s="31"/>
      <c r="O56" s="31"/>
      <c r="P56" s="32"/>
    </row>
    <row r="57" spans="1:16" s="1" customFormat="1" ht="12" customHeight="1">
      <c r="A57" s="53" t="s">
        <v>28</v>
      </c>
      <c r="B57" s="62" t="s">
        <v>53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3"/>
    </row>
    <row r="58" spans="1:16" s="1" customFormat="1" ht="12" customHeight="1">
      <c r="A58" s="54"/>
      <c r="B58" s="58" t="s">
        <v>62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9"/>
    </row>
    <row r="59" spans="1:16" s="1" customFormat="1" ht="12" customHeight="1">
      <c r="A59" s="54"/>
      <c r="B59" s="56" t="s">
        <v>63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7"/>
    </row>
    <row r="60" spans="1:16" s="1" customFormat="1" ht="12" customHeight="1">
      <c r="A60" s="54"/>
      <c r="B60" s="58" t="s">
        <v>24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9"/>
    </row>
    <row r="61" spans="1:16" s="1" customFormat="1" ht="12" customHeight="1">
      <c r="A61" s="54"/>
      <c r="B61" s="9" t="s">
        <v>20</v>
      </c>
      <c r="C61" s="13" t="s">
        <v>54</v>
      </c>
      <c r="D61" s="22">
        <f>D62+D63+D64</f>
        <v>700062</v>
      </c>
      <c r="E61" s="22">
        <f aca="true" t="shared" si="8" ref="E61:P61">E62+E63+E64</f>
        <v>105009.29999999999</v>
      </c>
      <c r="F61" s="22">
        <f t="shared" si="8"/>
        <v>595052.7</v>
      </c>
      <c r="G61" s="22">
        <f t="shared" si="8"/>
        <v>341889.14</v>
      </c>
      <c r="H61" s="22">
        <f t="shared" si="8"/>
        <v>51283.37</v>
      </c>
      <c r="I61" s="22">
        <f t="shared" si="8"/>
        <v>0</v>
      </c>
      <c r="J61" s="22">
        <f t="shared" si="8"/>
        <v>0</v>
      </c>
      <c r="K61" s="22">
        <f t="shared" si="8"/>
        <v>51283.37</v>
      </c>
      <c r="L61" s="22">
        <f t="shared" si="8"/>
        <v>290605.77</v>
      </c>
      <c r="M61" s="22">
        <f t="shared" si="8"/>
        <v>0</v>
      </c>
      <c r="N61" s="22">
        <f t="shared" si="8"/>
        <v>0</v>
      </c>
      <c r="O61" s="22">
        <f t="shared" si="8"/>
        <v>0</v>
      </c>
      <c r="P61" s="22">
        <f t="shared" si="8"/>
        <v>290605.77</v>
      </c>
    </row>
    <row r="62" spans="1:16" s="1" customFormat="1" ht="12" customHeight="1">
      <c r="A62" s="54"/>
      <c r="B62" s="3" t="s">
        <v>38</v>
      </c>
      <c r="C62" s="60"/>
      <c r="D62" s="17">
        <f>E62+F62</f>
        <v>172561.86</v>
      </c>
      <c r="E62" s="17">
        <v>25884.28</v>
      </c>
      <c r="F62" s="17">
        <v>146677.58</v>
      </c>
      <c r="G62" s="17"/>
      <c r="H62" s="17"/>
      <c r="I62" s="20"/>
      <c r="J62" s="20"/>
      <c r="K62" s="20"/>
      <c r="L62" s="17"/>
      <c r="M62" s="20"/>
      <c r="N62" s="20"/>
      <c r="O62" s="20"/>
      <c r="P62" s="21"/>
    </row>
    <row r="63" spans="1:16" s="1" customFormat="1" ht="12" customHeight="1">
      <c r="A63" s="54"/>
      <c r="B63" s="16" t="s">
        <v>43</v>
      </c>
      <c r="C63" s="61"/>
      <c r="D63" s="27">
        <f>E63+F63</f>
        <v>341889.14</v>
      </c>
      <c r="E63" s="27">
        <f>H63</f>
        <v>51283.37</v>
      </c>
      <c r="F63" s="27">
        <f>L63</f>
        <v>290605.77</v>
      </c>
      <c r="G63" s="27">
        <f>H63+L63</f>
        <v>341889.14</v>
      </c>
      <c r="H63" s="27">
        <f>I63+J63+K63</f>
        <v>51283.37</v>
      </c>
      <c r="I63" s="28"/>
      <c r="J63" s="28"/>
      <c r="K63" s="28">
        <v>51283.37</v>
      </c>
      <c r="L63" s="27">
        <f>M63+N63+O63+P63</f>
        <v>290605.77</v>
      </c>
      <c r="M63" s="28"/>
      <c r="N63" s="28"/>
      <c r="O63" s="28"/>
      <c r="P63" s="29">
        <v>290605.77</v>
      </c>
    </row>
    <row r="64" spans="1:16" s="1" customFormat="1" ht="12" customHeight="1">
      <c r="A64" s="55"/>
      <c r="B64" s="15" t="s">
        <v>55</v>
      </c>
      <c r="C64" s="26"/>
      <c r="D64" s="30">
        <f>E64+F64</f>
        <v>185611</v>
      </c>
      <c r="E64" s="30">
        <v>27841.65</v>
      </c>
      <c r="F64" s="30">
        <v>157769.35</v>
      </c>
      <c r="G64" s="30"/>
      <c r="H64" s="30"/>
      <c r="I64" s="31"/>
      <c r="J64" s="31"/>
      <c r="K64" s="31"/>
      <c r="L64" s="30"/>
      <c r="M64" s="31"/>
      <c r="N64" s="31"/>
      <c r="O64" s="31"/>
      <c r="P64" s="32"/>
    </row>
    <row r="65" spans="1:16" s="1" customFormat="1" ht="12" customHeight="1">
      <c r="A65" s="53" t="s">
        <v>30</v>
      </c>
      <c r="B65" s="62" t="s">
        <v>53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3"/>
    </row>
    <row r="66" spans="1:16" s="1" customFormat="1" ht="12" customHeight="1">
      <c r="A66" s="54"/>
      <c r="B66" s="58" t="s">
        <v>52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9"/>
    </row>
    <row r="67" spans="1:16" s="1" customFormat="1" ht="12" customHeight="1">
      <c r="A67" s="54"/>
      <c r="B67" s="56" t="s">
        <v>51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7"/>
    </row>
    <row r="68" spans="1:16" s="1" customFormat="1" ht="12" customHeight="1">
      <c r="A68" s="54"/>
      <c r="B68" s="58" t="s">
        <v>24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9"/>
    </row>
    <row r="69" spans="1:16" s="1" customFormat="1" ht="12" customHeight="1">
      <c r="A69" s="54"/>
      <c r="B69" s="9" t="s">
        <v>20</v>
      </c>
      <c r="C69" s="13" t="s">
        <v>54</v>
      </c>
      <c r="D69" s="22">
        <f>D70+D71+D72</f>
        <v>593442</v>
      </c>
      <c r="E69" s="22">
        <f aca="true" t="shared" si="9" ref="E69:P69">E70+E71+E72</f>
        <v>62453.799999999996</v>
      </c>
      <c r="F69" s="22">
        <f t="shared" si="9"/>
        <v>530988.2</v>
      </c>
      <c r="G69" s="22">
        <f t="shared" si="9"/>
        <v>176980.46</v>
      </c>
      <c r="H69" s="22">
        <f t="shared" si="9"/>
        <v>4460.6</v>
      </c>
      <c r="I69" s="22">
        <f t="shared" si="9"/>
        <v>0</v>
      </c>
      <c r="J69" s="22">
        <f t="shared" si="9"/>
        <v>0</v>
      </c>
      <c r="K69" s="22">
        <f t="shared" si="9"/>
        <v>4460.6</v>
      </c>
      <c r="L69" s="22">
        <f t="shared" si="9"/>
        <v>172519.86</v>
      </c>
      <c r="M69" s="22">
        <f t="shared" si="9"/>
        <v>0</v>
      </c>
      <c r="N69" s="22">
        <f t="shared" si="9"/>
        <v>0</v>
      </c>
      <c r="O69" s="22">
        <f t="shared" si="9"/>
        <v>0</v>
      </c>
      <c r="P69" s="22">
        <f t="shared" si="9"/>
        <v>172519.86</v>
      </c>
    </row>
    <row r="70" spans="1:16" s="1" customFormat="1" ht="12" customHeight="1">
      <c r="A70" s="54"/>
      <c r="B70" s="3" t="s">
        <v>38</v>
      </c>
      <c r="C70" s="60"/>
      <c r="D70" s="17">
        <f>E70+F70</f>
        <v>278884.67</v>
      </c>
      <c r="E70" s="17">
        <v>54523.68</v>
      </c>
      <c r="F70" s="17">
        <v>224360.99</v>
      </c>
      <c r="G70" s="17"/>
      <c r="H70" s="17"/>
      <c r="I70" s="20"/>
      <c r="J70" s="20"/>
      <c r="K70" s="20"/>
      <c r="L70" s="17"/>
      <c r="M70" s="20"/>
      <c r="N70" s="20"/>
      <c r="O70" s="20"/>
      <c r="P70" s="21"/>
    </row>
    <row r="71" spans="1:16" s="1" customFormat="1" ht="12" customHeight="1">
      <c r="A71" s="54"/>
      <c r="B71" s="16" t="s">
        <v>43</v>
      </c>
      <c r="C71" s="61"/>
      <c r="D71" s="27">
        <f>E71+F71</f>
        <v>176980.46</v>
      </c>
      <c r="E71" s="27">
        <f>H71</f>
        <v>4460.6</v>
      </c>
      <c r="F71" s="27">
        <f>L71</f>
        <v>172519.86</v>
      </c>
      <c r="G71" s="27">
        <f>H71+L71</f>
        <v>176980.46</v>
      </c>
      <c r="H71" s="27">
        <f>I71+J71+K71</f>
        <v>4460.6</v>
      </c>
      <c r="I71" s="28"/>
      <c r="J71" s="28"/>
      <c r="K71" s="28">
        <v>4460.6</v>
      </c>
      <c r="L71" s="27">
        <f>M71+N71+O71+P71</f>
        <v>172519.86</v>
      </c>
      <c r="M71" s="28"/>
      <c r="N71" s="28"/>
      <c r="O71" s="28"/>
      <c r="P71" s="29">
        <v>172519.86</v>
      </c>
    </row>
    <row r="72" spans="1:16" s="1" customFormat="1" ht="12" customHeight="1" thickBot="1">
      <c r="A72" s="91"/>
      <c r="B72" s="15" t="s">
        <v>55</v>
      </c>
      <c r="C72" s="26"/>
      <c r="D72" s="30">
        <f>E72+F72</f>
        <v>137576.87</v>
      </c>
      <c r="E72" s="30">
        <v>3469.52</v>
      </c>
      <c r="F72" s="30">
        <v>134107.35</v>
      </c>
      <c r="G72" s="30"/>
      <c r="H72" s="30"/>
      <c r="I72" s="31"/>
      <c r="J72" s="31"/>
      <c r="K72" s="31"/>
      <c r="L72" s="30"/>
      <c r="M72" s="31"/>
      <c r="N72" s="31"/>
      <c r="O72" s="31"/>
      <c r="P72" s="32"/>
    </row>
    <row r="73" spans="1:16" ht="18" customHeight="1" thickBot="1">
      <c r="A73" s="73" t="s">
        <v>0</v>
      </c>
      <c r="B73" s="74"/>
      <c r="C73" s="74"/>
      <c r="D73" s="49">
        <f aca="true" t="shared" si="10" ref="D73:P73">D11+D18</f>
        <v>6238819.6</v>
      </c>
      <c r="E73" s="49">
        <f t="shared" si="10"/>
        <v>1553970.87</v>
      </c>
      <c r="F73" s="49">
        <f t="shared" si="10"/>
        <v>4840850.24</v>
      </c>
      <c r="G73" s="49">
        <f t="shared" si="10"/>
        <v>2788904.91</v>
      </c>
      <c r="H73" s="49">
        <f t="shared" si="10"/>
        <v>615747</v>
      </c>
      <c r="I73" s="49">
        <f t="shared" si="10"/>
        <v>0</v>
      </c>
      <c r="J73" s="49">
        <f t="shared" si="10"/>
        <v>0</v>
      </c>
      <c r="K73" s="49">
        <f t="shared" si="10"/>
        <v>615747</v>
      </c>
      <c r="L73" s="49">
        <f t="shared" si="10"/>
        <v>2173157.91</v>
      </c>
      <c r="M73" s="49">
        <f t="shared" si="10"/>
        <v>0</v>
      </c>
      <c r="N73" s="49">
        <f t="shared" si="10"/>
        <v>0</v>
      </c>
      <c r="O73" s="49">
        <f t="shared" si="10"/>
        <v>0</v>
      </c>
      <c r="P73" s="50">
        <f t="shared" si="10"/>
        <v>2173157.91</v>
      </c>
    </row>
    <row r="74" spans="1:16" ht="12.75" customHeight="1">
      <c r="A74" s="1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ht="12.75">
      <c r="A75" s="12"/>
    </row>
    <row r="76" spans="1:16" ht="12.75">
      <c r="A76" s="12"/>
      <c r="N76" s="93"/>
      <c r="O76" s="93"/>
      <c r="P76" s="93"/>
    </row>
    <row r="77" ht="12.75">
      <c r="A77" s="12"/>
    </row>
    <row r="78" spans="1:16" ht="12.75">
      <c r="A78" s="12"/>
      <c r="N78" s="93"/>
      <c r="O78" s="93"/>
      <c r="P78" s="93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  <row r="926" ht="12.75">
      <c r="A926" s="12"/>
    </row>
    <row r="927" ht="12.75">
      <c r="A927" s="12"/>
    </row>
    <row r="928" ht="12.75">
      <c r="A928" s="12"/>
    </row>
    <row r="929" ht="12.75">
      <c r="A929" s="12"/>
    </row>
    <row r="930" ht="12.75">
      <c r="A930" s="12"/>
    </row>
    <row r="931" ht="12.75">
      <c r="A931" s="12"/>
    </row>
    <row r="932" ht="12.75">
      <c r="A932" s="12"/>
    </row>
    <row r="933" ht="12.75">
      <c r="A933" s="12"/>
    </row>
    <row r="934" ht="12.75">
      <c r="A934" s="12"/>
    </row>
    <row r="935" ht="12.75">
      <c r="A935" s="12"/>
    </row>
    <row r="936" ht="12.75">
      <c r="A936" s="12"/>
    </row>
    <row r="937" ht="12.75">
      <c r="A937" s="12"/>
    </row>
    <row r="938" ht="12.75">
      <c r="A938" s="12"/>
    </row>
    <row r="939" ht="12.75">
      <c r="A939" s="12"/>
    </row>
    <row r="940" ht="12.75">
      <c r="A940" s="12"/>
    </row>
    <row r="941" ht="12.75">
      <c r="A941" s="12"/>
    </row>
    <row r="942" ht="12.75">
      <c r="A942" s="12"/>
    </row>
    <row r="943" ht="12.75">
      <c r="A943" s="12"/>
    </row>
    <row r="944" ht="12.75">
      <c r="A944" s="12"/>
    </row>
    <row r="945" ht="12.75">
      <c r="A945" s="12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  <row r="973" ht="12.75">
      <c r="A973" s="12"/>
    </row>
    <row r="974" ht="12.75">
      <c r="A974" s="12"/>
    </row>
    <row r="975" ht="12.75">
      <c r="A975" s="12"/>
    </row>
    <row r="976" ht="12.75">
      <c r="A976" s="12"/>
    </row>
    <row r="977" ht="12.75">
      <c r="A977" s="12"/>
    </row>
    <row r="978" ht="12.75">
      <c r="A978" s="12"/>
    </row>
    <row r="979" ht="12.75">
      <c r="A979" s="12"/>
    </row>
    <row r="980" ht="12.75">
      <c r="A980" s="12"/>
    </row>
    <row r="981" ht="12.75">
      <c r="A981" s="12"/>
    </row>
    <row r="982" ht="12.75">
      <c r="A982" s="12"/>
    </row>
    <row r="983" ht="12.75">
      <c r="A983" s="12"/>
    </row>
    <row r="984" ht="12.75">
      <c r="A984" s="12"/>
    </row>
    <row r="985" ht="12.75">
      <c r="A985" s="12"/>
    </row>
    <row r="986" ht="12.75">
      <c r="A986" s="12"/>
    </row>
    <row r="987" ht="12.75">
      <c r="A987" s="12"/>
    </row>
    <row r="988" ht="12.75">
      <c r="A988" s="12"/>
    </row>
    <row r="989" ht="12.75">
      <c r="A989" s="12"/>
    </row>
    <row r="990" ht="12.75">
      <c r="A990" s="12"/>
    </row>
    <row r="991" ht="12.75">
      <c r="A991" s="12"/>
    </row>
    <row r="992" ht="12.75">
      <c r="A992" s="12"/>
    </row>
    <row r="993" ht="12.75">
      <c r="A993" s="12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2"/>
    </row>
    <row r="1088" ht="12.75">
      <c r="A1088" s="12"/>
    </row>
    <row r="1089" ht="12.75">
      <c r="A1089" s="12"/>
    </row>
    <row r="1090" ht="12.75">
      <c r="A1090" s="12"/>
    </row>
    <row r="1091" ht="12.75">
      <c r="A1091" s="12"/>
    </row>
    <row r="1092" ht="12.75">
      <c r="A1092" s="12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</sheetData>
  <sheetProtection/>
  <mergeCells count="70">
    <mergeCell ref="A19:A26"/>
    <mergeCell ref="B19:P19"/>
    <mergeCell ref="B20:P20"/>
    <mergeCell ref="B21:P21"/>
    <mergeCell ref="B22:P22"/>
    <mergeCell ref="C24:C26"/>
    <mergeCell ref="C70:C71"/>
    <mergeCell ref="H7:K7"/>
    <mergeCell ref="D4:D9"/>
    <mergeCell ref="G4:P4"/>
    <mergeCell ref="C4:C9"/>
    <mergeCell ref="C32:C33"/>
    <mergeCell ref="A1:P1"/>
    <mergeCell ref="N78:P78"/>
    <mergeCell ref="A27:A33"/>
    <mergeCell ref="B27:P27"/>
    <mergeCell ref="B28:P28"/>
    <mergeCell ref="N76:P76"/>
    <mergeCell ref="B65:P65"/>
    <mergeCell ref="B66:P66"/>
    <mergeCell ref="B67:P67"/>
    <mergeCell ref="B68:P68"/>
    <mergeCell ref="L7:P7"/>
    <mergeCell ref="B29:P29"/>
    <mergeCell ref="B30:P30"/>
    <mergeCell ref="B41:P41"/>
    <mergeCell ref="C16:C17"/>
    <mergeCell ref="F5:F9"/>
    <mergeCell ref="G6:G9"/>
    <mergeCell ref="H8:H9"/>
    <mergeCell ref="I8:K8"/>
    <mergeCell ref="B12:P12"/>
    <mergeCell ref="B13:P13"/>
    <mergeCell ref="B14:P14"/>
    <mergeCell ref="M8:P8"/>
    <mergeCell ref="L8:L9"/>
    <mergeCell ref="A73:C73"/>
    <mergeCell ref="A34:A40"/>
    <mergeCell ref="B34:P34"/>
    <mergeCell ref="B35:P35"/>
    <mergeCell ref="B36:P36"/>
    <mergeCell ref="B37:P37"/>
    <mergeCell ref="B42:P42"/>
    <mergeCell ref="A65:A72"/>
    <mergeCell ref="A57:A64"/>
    <mergeCell ref="B57:P57"/>
    <mergeCell ref="A41:A48"/>
    <mergeCell ref="B45:P45"/>
    <mergeCell ref="A2:P2"/>
    <mergeCell ref="E4:F4"/>
    <mergeCell ref="H6:P6"/>
    <mergeCell ref="G5:P5"/>
    <mergeCell ref="A12:A17"/>
    <mergeCell ref="A4:A9"/>
    <mergeCell ref="E5:E9"/>
    <mergeCell ref="B4:B9"/>
    <mergeCell ref="B44:P44"/>
    <mergeCell ref="B43:P43"/>
    <mergeCell ref="C47:C48"/>
    <mergeCell ref="C39:C40"/>
    <mergeCell ref="A49:A56"/>
    <mergeCell ref="B59:P59"/>
    <mergeCell ref="B60:P60"/>
    <mergeCell ref="C62:C63"/>
    <mergeCell ref="B49:P49"/>
    <mergeCell ref="B50:P50"/>
    <mergeCell ref="B51:P51"/>
    <mergeCell ref="B52:P52"/>
    <mergeCell ref="C54:C55"/>
    <mergeCell ref="B58:P5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&amp;CStrona &amp;P z &amp;N</oddFooter>
  </headerFooter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2014-09-26T08:11:15Z</cp:lastPrinted>
  <dcterms:created xsi:type="dcterms:W3CDTF">2002-03-22T09:59:04Z</dcterms:created>
  <dcterms:modified xsi:type="dcterms:W3CDTF">2014-09-26T08:11:32Z</dcterms:modified>
  <cp:category/>
  <cp:version/>
  <cp:contentType/>
  <cp:contentStatus/>
</cp:coreProperties>
</file>