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'Z4'!$A$1:$Q$74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<sst xmlns="http://schemas.openxmlformats.org/spreadsheetml/2006/main" count="110" uniqueCount="76">
  <si>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</si>
  <si>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</si>
  <si>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</si>
  <si>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</si>
  <si>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</si>
  <si>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</si>
  <si>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</si>
  <si>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</si>
  <si>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</si>
  <si>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</si>
  <si>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</si>
  <si>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</si>
  <si>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</si>
  <si>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</si>
  <si>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</si>
  <si>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</si>
  <si>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</si>
  <si>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</si>
  <si>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</si>
  <si>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</si>
  <si>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</si>
  <si>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</si>
  <si>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2.8</t>
  </si>
  <si>
    <t>2.9</t>
  </si>
  <si>
    <t>600, 60014</t>
  </si>
  <si>
    <t>Działanie 9.1 Wyrównywanie szans edukacyjnych i zapewnienie wysokiej jakości usług edukacyjnych świadczonych w systemie oświaty</t>
  </si>
  <si>
    <t>801, 80195</t>
  </si>
  <si>
    <t>2.4</t>
  </si>
  <si>
    <t>Priorytet: VI Rynek pracy otwarty na wszystko</t>
  </si>
  <si>
    <t>853, 85333</t>
  </si>
  <si>
    <t>2.5</t>
  </si>
  <si>
    <t>853, 85395</t>
  </si>
  <si>
    <t>2.6</t>
  </si>
  <si>
    <t>Priorytet: VIII Regionalne kadry gospodarki</t>
  </si>
  <si>
    <t>2.7</t>
  </si>
  <si>
    <t>2.3</t>
  </si>
  <si>
    <t>Wydatki majątkowe razem:</t>
  </si>
  <si>
    <t>2.1</t>
  </si>
  <si>
    <t>2.2</t>
  </si>
  <si>
    <t>Środki z budżetu krajowego</t>
  </si>
  <si>
    <t>Wydatki bieżące razem:</t>
  </si>
  <si>
    <t>Priorytet: V Dobre rządzenie</t>
  </si>
  <si>
    <t>Działanie 5.4 Rozwój potencjału trzeciego sektora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</si>
  <si>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</si>
  <si>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</si>
  <si>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</si>
  <si>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</si>
  <si>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>Poniesione wydatki:</t>
  </si>
  <si>
    <t xml:space="preserve">Załącznik Nr 1.4 </t>
  </si>
  <si>
    <t>Priorytet IX. Rozwój wykształcenia i kompetencji w regionach</t>
  </si>
  <si>
    <t xml:space="preserve">Tytuł projektu: "Aktywni mimo barier" - realizowany przez Powiatowy Urząd Pracy w Olecku </t>
  </si>
  <si>
    <t>Zrealizowane wydatki na programy i projekty realizowane ze środków pochodzących z funduszy strukturalnych i Funduszu Spójności za rok 2013</t>
  </si>
  <si>
    <t>Plan na 2013 rok</t>
  </si>
  <si>
    <t>Poniesione wydatki w 2013 roku</t>
  </si>
  <si>
    <t>2013 rok</t>
  </si>
  <si>
    <t>2013 r.</t>
  </si>
  <si>
    <t>Priorytet VI. Rynek pracy otwarty na wszystko</t>
  </si>
  <si>
    <t>Działanie 6.1 Poprawa dostępu do zatrudnienia oraz wspieranie aktywności zawodowej w regionie</t>
  </si>
  <si>
    <t>Poddziałanie 6.1.2 wsparcie powiatowych i wojewódzkich urzędów pracy w realizacji zadań na rzecz aktywności zawodowej osób bezrobotnych w regionie</t>
  </si>
  <si>
    <t>Tytuł projektu: "Kompetentny pracownik" realizowany przez Powiatowy Urzad Pracy w olecku</t>
  </si>
  <si>
    <t>Tytuł projektu: "Działamy skutecznie" realizowany przez Powiatowy Urząd Pracy  w Olecku</t>
  </si>
  <si>
    <t>Działanie 7.1 Rozwój i upowszewchnienie aktywnej integracji</t>
  </si>
  <si>
    <t>Program Operacyjny Kapitał Ludzki</t>
  </si>
  <si>
    <t>Poddziałanie 5.4.2 Rozwój dialogu obywatelskiego</t>
  </si>
  <si>
    <t>Tytuł projektu: "Inwestujemy w profesjonalizm - szkolenia dla pracowników DELPHIA YACHTS KOT sp. j." - realizowany przez Powiatowy Urząd Pracy w Olecku</t>
  </si>
  <si>
    <t>Podziałanie 6.1.1 Wsparcie osób pozostających bez zatrudnienia na regionalnym rynku pracy</t>
  </si>
  <si>
    <t xml:space="preserve">Priorytet: III Wysoka jakość systemu oświaty </t>
  </si>
  <si>
    <t>Działanie 3.5 Kompleksowe wspomaganie rozwoju szkół</t>
  </si>
  <si>
    <t>Tytuł projektu: "Kompleksowe wsparcie procesu doskonalenia nauczycieli w Powiecie Oleckim" - realizowany przez Starostwo Powiatowe</t>
  </si>
  <si>
    <t>Tytuł projektu: "RÓWNI NA STARCIE - program rozwoju Liceum Ogólnokształcącego im. Jana Kochanowskiego w Olecku" - realizowany przez I LO w Olecku</t>
  </si>
  <si>
    <t>Priorytet: IX Rozwój wykształcenia i kompetencji w regionach</t>
  </si>
  <si>
    <t>Działanie 9.2 - Podniesienie atrakcyjności i jakości szkolnictwa zawodowego</t>
  </si>
  <si>
    <t xml:space="preserve">Tytuł projektu: "Myślimy o przyszłości" - realizowany przez Starostow Powiatowe </t>
  </si>
  <si>
    <t xml:space="preserve">Program: współpraca transgraniczna </t>
  </si>
  <si>
    <t>Nazwa zadania - "Przebudowa drogi powiatowej nr 1857N dr.woj. 655 - Orłowo - Wronki - Połom - Straduny (dr. kraj. nr 65) etap II na odcinku od km 17+000,00 do km 20+426,26" - realizowany  przez Powiatowy Zarząd Dróg</t>
  </si>
  <si>
    <t>Nazwa projektu - Poprawa infrastruktury komunikacyjnej ruchu turystycznego w ramach wspól. Infrastruktura drogowa warunkująca rozwój regionalny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</si>
</sst>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right"/>
    </xf>
    <xf numFmtId="4" fontId="6" fillId="36" borderId="12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37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2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left"/>
    </xf>
    <xf numFmtId="0" fontId="6" fillId="37" borderId="24" xfId="0" applyFont="1" applyFill="1" applyBorder="1" applyAlignment="1">
      <alignment horizontal="left"/>
    </xf>
    <xf numFmtId="0" fontId="6" fillId="37" borderId="29" xfId="0" applyFont="1" applyFill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0"/>
  <sheetViews>
    <sheetView tabSelected="1" view="pageBreakPreview" zoomScale="85" zoomScaleSheetLayoutView="85" workbookViewId="0" topLeftCell="A1">
      <selection activeCell="B20" sqref="B20:Q20"/>
    </sheetView>
  </sheetViews>
  <sheetFormatPr defaultColWidth="9.00390625" defaultRowHeight="12.75"/>
  <cols>
    <col min="1" max="1" width="4.75390625" style="8" customWidth="1"/>
    <col min="2" max="2" width="48.625" style="0" customWidth="1"/>
    <col min="3" max="3" width="10.625" style="0" customWidth="1"/>
    <col min="4" max="5" width="13.25390625" style="0" customWidth="1"/>
    <col min="6" max="6" width="11.375" style="0" customWidth="1"/>
    <col min="7" max="7" width="12.875" style="0" customWidth="1"/>
    <col min="8" max="8" width="12.00390625" style="0" customWidth="1"/>
    <col min="9" max="9" width="10.125" style="0" customWidth="1"/>
    <col min="12" max="12" width="10.625" style="0" customWidth="1"/>
    <col min="13" max="13" width="11.75390625" style="0" customWidth="1"/>
    <col min="14" max="14" width="16.375" style="0" customWidth="1"/>
    <col min="15" max="15" width="15.25390625" style="0" customWidth="1"/>
    <col min="17" max="17" width="12.00390625" style="0" customWidth="1"/>
  </cols>
  <sheetData>
    <row r="1" spans="1:17" ht="18.75" customHeight="1">
      <c r="A1" s="14"/>
      <c r="L1" s="81" t="s">
        <v>48</v>
      </c>
      <c r="M1" s="81"/>
      <c r="N1" s="81"/>
      <c r="O1" s="81"/>
      <c r="P1" s="81"/>
      <c r="Q1" s="81"/>
    </row>
    <row r="2" spans="1:17" ht="15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ht="9.75" customHeight="1" thickBot="1">
      <c r="A3" s="14"/>
    </row>
    <row r="4" spans="1:17" ht="12" customHeight="1">
      <c r="A4" s="95" t="s">
        <v>3</v>
      </c>
      <c r="B4" s="92" t="s">
        <v>6</v>
      </c>
      <c r="C4" s="92" t="s">
        <v>7</v>
      </c>
      <c r="D4" s="92" t="s">
        <v>52</v>
      </c>
      <c r="E4" s="92" t="s">
        <v>53</v>
      </c>
      <c r="F4" s="97" t="s">
        <v>2</v>
      </c>
      <c r="G4" s="97"/>
      <c r="H4" s="97" t="s">
        <v>47</v>
      </c>
      <c r="I4" s="97"/>
      <c r="J4" s="97"/>
      <c r="K4" s="97"/>
      <c r="L4" s="97"/>
      <c r="M4" s="97"/>
      <c r="N4" s="97"/>
      <c r="O4" s="97"/>
      <c r="P4" s="97"/>
      <c r="Q4" s="98"/>
    </row>
    <row r="5" spans="1:17" ht="12.75" customHeight="1">
      <c r="A5" s="96"/>
      <c r="B5" s="85"/>
      <c r="C5" s="85"/>
      <c r="D5" s="85"/>
      <c r="E5" s="85"/>
      <c r="F5" s="85" t="s">
        <v>39</v>
      </c>
      <c r="G5" s="85" t="s">
        <v>8</v>
      </c>
      <c r="H5" s="86" t="s">
        <v>54</v>
      </c>
      <c r="I5" s="86"/>
      <c r="J5" s="86"/>
      <c r="K5" s="86"/>
      <c r="L5" s="86"/>
      <c r="M5" s="86"/>
      <c r="N5" s="86"/>
      <c r="O5" s="86"/>
      <c r="P5" s="86"/>
      <c r="Q5" s="101"/>
    </row>
    <row r="6" spans="1:17" ht="12.75" customHeight="1">
      <c r="A6" s="96"/>
      <c r="B6" s="85"/>
      <c r="C6" s="85"/>
      <c r="D6" s="85"/>
      <c r="E6" s="85"/>
      <c r="F6" s="85"/>
      <c r="G6" s="85"/>
      <c r="H6" s="85" t="s">
        <v>9</v>
      </c>
      <c r="I6" s="99" t="s">
        <v>10</v>
      </c>
      <c r="J6" s="99"/>
      <c r="K6" s="99"/>
      <c r="L6" s="99"/>
      <c r="M6" s="99"/>
      <c r="N6" s="99"/>
      <c r="O6" s="99"/>
      <c r="P6" s="99"/>
      <c r="Q6" s="100"/>
    </row>
    <row r="7" spans="1:17" ht="12.75" customHeight="1">
      <c r="A7" s="96"/>
      <c r="B7" s="85"/>
      <c r="C7" s="85"/>
      <c r="D7" s="85"/>
      <c r="E7" s="85"/>
      <c r="F7" s="85"/>
      <c r="G7" s="85"/>
      <c r="H7" s="85"/>
      <c r="I7" s="86" t="s">
        <v>11</v>
      </c>
      <c r="J7" s="86"/>
      <c r="K7" s="86"/>
      <c r="L7" s="86"/>
      <c r="M7" s="85" t="s">
        <v>8</v>
      </c>
      <c r="N7" s="85"/>
      <c r="O7" s="85"/>
      <c r="P7" s="85"/>
      <c r="Q7" s="93"/>
    </row>
    <row r="8" spans="1:17" ht="12.75" customHeight="1">
      <c r="A8" s="96"/>
      <c r="B8" s="85"/>
      <c r="C8" s="85"/>
      <c r="D8" s="85"/>
      <c r="E8" s="85"/>
      <c r="F8" s="85"/>
      <c r="G8" s="85"/>
      <c r="H8" s="85"/>
      <c r="I8" s="85" t="s">
        <v>12</v>
      </c>
      <c r="J8" s="94" t="s">
        <v>13</v>
      </c>
      <c r="K8" s="94"/>
      <c r="L8" s="94"/>
      <c r="M8" s="85" t="s">
        <v>14</v>
      </c>
      <c r="N8" s="85" t="s">
        <v>13</v>
      </c>
      <c r="O8" s="85"/>
      <c r="P8" s="85"/>
      <c r="Q8" s="93"/>
    </row>
    <row r="9" spans="1:17" ht="37.5" customHeight="1">
      <c r="A9" s="96"/>
      <c r="B9" s="85"/>
      <c r="C9" s="85"/>
      <c r="D9" s="85"/>
      <c r="E9" s="85"/>
      <c r="F9" s="85"/>
      <c r="G9" s="85"/>
      <c r="H9" s="85"/>
      <c r="I9" s="85"/>
      <c r="J9" s="7" t="s">
        <v>15</v>
      </c>
      <c r="K9" s="7" t="s">
        <v>16</v>
      </c>
      <c r="L9" s="7" t="s">
        <v>17</v>
      </c>
      <c r="M9" s="85"/>
      <c r="N9" s="7" t="s">
        <v>18</v>
      </c>
      <c r="O9" s="7" t="s">
        <v>15</v>
      </c>
      <c r="P9" s="7" t="s">
        <v>16</v>
      </c>
      <c r="Q9" s="10" t="s">
        <v>17</v>
      </c>
    </row>
    <row r="10" spans="1:17" s="4" customFormat="1" ht="12" customHeight="1">
      <c r="A10" s="9">
        <v>1</v>
      </c>
      <c r="B10" s="17">
        <v>2</v>
      </c>
      <c r="C10" s="17">
        <v>3</v>
      </c>
      <c r="D10" s="17">
        <v>4</v>
      </c>
      <c r="E10" s="17"/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20">
        <v>16</v>
      </c>
    </row>
    <row r="11" spans="1:17" s="4" customFormat="1" ht="14.25" customHeight="1">
      <c r="A11" s="15" t="s">
        <v>4</v>
      </c>
      <c r="B11" s="18" t="s">
        <v>36</v>
      </c>
      <c r="C11" s="19"/>
      <c r="D11" s="26">
        <v>1181225.88</v>
      </c>
      <c r="E11" s="26">
        <f aca="true" t="shared" si="0" ref="E11:Q11">E15</f>
        <v>1181225.88</v>
      </c>
      <c r="F11" s="26">
        <f t="shared" si="0"/>
        <v>354367.77</v>
      </c>
      <c r="G11" s="26">
        <f t="shared" si="0"/>
        <v>826858.11</v>
      </c>
      <c r="H11" s="26">
        <v>1181225.88</v>
      </c>
      <c r="I11" s="26">
        <f t="shared" si="0"/>
        <v>354367.77</v>
      </c>
      <c r="J11" s="26">
        <f t="shared" si="0"/>
        <v>0</v>
      </c>
      <c r="K11" s="26">
        <f t="shared" si="0"/>
        <v>0</v>
      </c>
      <c r="L11" s="26">
        <f t="shared" si="0"/>
        <v>354367.77</v>
      </c>
      <c r="M11" s="26">
        <f t="shared" si="0"/>
        <v>826858.11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45">
        <f t="shared" si="0"/>
        <v>826858.11</v>
      </c>
    </row>
    <row r="12" spans="1:17" s="1" customFormat="1" ht="15" customHeight="1">
      <c r="A12" s="60" t="s">
        <v>19</v>
      </c>
      <c r="B12" s="74" t="s">
        <v>73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82"/>
    </row>
    <row r="13" spans="1:17" s="1" customFormat="1" ht="15" customHeight="1">
      <c r="A13" s="61"/>
      <c r="B13" s="90" t="s">
        <v>75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</row>
    <row r="14" spans="1:17" s="1" customFormat="1" ht="15" customHeight="1">
      <c r="A14" s="61"/>
      <c r="B14" s="83" t="s">
        <v>74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7" s="1" customFormat="1" ht="15" customHeight="1">
      <c r="A15" s="61"/>
      <c r="B15" s="16" t="s">
        <v>20</v>
      </c>
      <c r="C15" s="16" t="s">
        <v>24</v>
      </c>
      <c r="D15" s="27">
        <f>D16</f>
        <v>1181225.88</v>
      </c>
      <c r="E15" s="27">
        <f>E16</f>
        <v>1181225.88</v>
      </c>
      <c r="F15" s="28">
        <f>F16</f>
        <v>354367.77</v>
      </c>
      <c r="G15" s="28">
        <f>G16</f>
        <v>826858.11</v>
      </c>
      <c r="H15" s="28">
        <f>H16</f>
        <v>1181225.88</v>
      </c>
      <c r="I15" s="28">
        <f aca="true" t="shared" si="1" ref="I15:Q15">I16</f>
        <v>354367.77</v>
      </c>
      <c r="J15" s="28">
        <f t="shared" si="1"/>
        <v>0</v>
      </c>
      <c r="K15" s="28">
        <f t="shared" si="1"/>
        <v>0</v>
      </c>
      <c r="L15" s="28">
        <f t="shared" si="1"/>
        <v>354367.77</v>
      </c>
      <c r="M15" s="28">
        <f t="shared" si="1"/>
        <v>826858.11</v>
      </c>
      <c r="N15" s="28">
        <f t="shared" si="1"/>
        <v>0</v>
      </c>
      <c r="O15" s="28">
        <f t="shared" si="1"/>
        <v>0</v>
      </c>
      <c r="P15" s="28">
        <f t="shared" si="1"/>
        <v>0</v>
      </c>
      <c r="Q15" s="46">
        <f t="shared" si="1"/>
        <v>826858.11</v>
      </c>
    </row>
    <row r="16" spans="1:17" s="1" customFormat="1" ht="15" customHeight="1">
      <c r="A16" s="61"/>
      <c r="B16" s="12" t="s">
        <v>55</v>
      </c>
      <c r="C16" s="41"/>
      <c r="D16" s="29">
        <v>1181225.88</v>
      </c>
      <c r="E16" s="29">
        <f>F16+G16</f>
        <v>1181225.88</v>
      </c>
      <c r="F16" s="29">
        <f>I16</f>
        <v>354367.77</v>
      </c>
      <c r="G16" s="29">
        <f>M16</f>
        <v>826858.11</v>
      </c>
      <c r="H16" s="29">
        <f>I16+M16</f>
        <v>1181225.88</v>
      </c>
      <c r="I16" s="29">
        <f>L16</f>
        <v>354367.77</v>
      </c>
      <c r="J16" s="29"/>
      <c r="K16" s="29"/>
      <c r="L16" s="29">
        <v>354367.77</v>
      </c>
      <c r="M16" s="29">
        <f>Q16</f>
        <v>826858.11</v>
      </c>
      <c r="N16" s="29"/>
      <c r="O16" s="29"/>
      <c r="P16" s="29"/>
      <c r="Q16" s="30">
        <v>826858.11</v>
      </c>
    </row>
    <row r="17" spans="1:17" s="1" customFormat="1" ht="15" customHeight="1">
      <c r="A17" s="21" t="s">
        <v>5</v>
      </c>
      <c r="B17" s="6" t="s">
        <v>40</v>
      </c>
      <c r="C17" s="6"/>
      <c r="D17" s="34">
        <f>D22+D28+D34+D41+D48+D54+D60+D66+D72</f>
        <v>979021.6900000001</v>
      </c>
      <c r="E17" s="34">
        <f aca="true" t="shared" si="2" ref="E17:Q17">E22+E28+E34+E41+E48+E54+E60+E66+E72</f>
        <v>901623.0800000001</v>
      </c>
      <c r="F17" s="34">
        <f t="shared" si="2"/>
        <v>143006.62</v>
      </c>
      <c r="G17" s="34">
        <f t="shared" si="2"/>
        <v>758616.46</v>
      </c>
      <c r="H17" s="34">
        <f t="shared" si="2"/>
        <v>901623.0800000001</v>
      </c>
      <c r="I17" s="34">
        <f t="shared" si="2"/>
        <v>143006.62</v>
      </c>
      <c r="J17" s="34">
        <f t="shared" si="2"/>
        <v>0</v>
      </c>
      <c r="K17" s="34">
        <f t="shared" si="2"/>
        <v>0</v>
      </c>
      <c r="L17" s="34">
        <f t="shared" si="2"/>
        <v>143006.62</v>
      </c>
      <c r="M17" s="34">
        <f t="shared" si="2"/>
        <v>758616.46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758616.46</v>
      </c>
    </row>
    <row r="18" spans="1:17" s="1" customFormat="1" ht="15" customHeight="1">
      <c r="A18" s="114" t="s">
        <v>37</v>
      </c>
      <c r="B18" s="74" t="s">
        <v>56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82"/>
    </row>
    <row r="19" spans="1:17" s="1" customFormat="1" ht="16.5" customHeight="1">
      <c r="A19" s="115"/>
      <c r="B19" s="90" t="s">
        <v>57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</row>
    <row r="20" spans="1:18" s="1" customFormat="1" ht="16.5" customHeight="1">
      <c r="A20" s="115"/>
      <c r="B20" s="88" t="s">
        <v>58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5"/>
    </row>
    <row r="21" spans="1:18" s="1" customFormat="1" ht="13.5" customHeight="1">
      <c r="A21" s="115"/>
      <c r="B21" s="83" t="s">
        <v>59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5"/>
    </row>
    <row r="22" spans="1:18" s="1" customFormat="1" ht="12.75">
      <c r="A22" s="115"/>
      <c r="B22" s="16" t="s">
        <v>20</v>
      </c>
      <c r="C22" s="50">
        <v>853.85333</v>
      </c>
      <c r="D22" s="31">
        <v>18692.4</v>
      </c>
      <c r="E22" s="31">
        <f aca="true" t="shared" si="3" ref="E22:Q22">E23</f>
        <v>18692.4</v>
      </c>
      <c r="F22" s="31">
        <f t="shared" si="3"/>
        <v>0</v>
      </c>
      <c r="G22" s="31">
        <f t="shared" si="3"/>
        <v>18692.4</v>
      </c>
      <c r="H22" s="31">
        <f t="shared" si="3"/>
        <v>18692.4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18692.4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9">
        <f t="shared" si="3"/>
        <v>18692.4</v>
      </c>
      <c r="R22" s="5"/>
    </row>
    <row r="23" spans="1:17" s="1" customFormat="1" ht="12.75">
      <c r="A23" s="116"/>
      <c r="B23" s="12" t="s">
        <v>55</v>
      </c>
      <c r="C23" s="42"/>
      <c r="D23" s="35">
        <v>18692.4</v>
      </c>
      <c r="E23" s="35">
        <f>F23+G23</f>
        <v>18692.4</v>
      </c>
      <c r="F23" s="35">
        <f>I23</f>
        <v>0</v>
      </c>
      <c r="G23" s="35">
        <f>M23</f>
        <v>18692.4</v>
      </c>
      <c r="H23" s="35">
        <f>I23+M23</f>
        <v>18692.4</v>
      </c>
      <c r="I23" s="35">
        <f>L23</f>
        <v>0</v>
      </c>
      <c r="J23" s="35"/>
      <c r="K23" s="35"/>
      <c r="L23" s="35">
        <v>0</v>
      </c>
      <c r="M23" s="35">
        <f>Q23</f>
        <v>18692.4</v>
      </c>
      <c r="N23" s="35"/>
      <c r="O23" s="35"/>
      <c r="P23" s="35"/>
      <c r="Q23" s="36">
        <v>18692.4</v>
      </c>
    </row>
    <row r="24" spans="1:17" s="1" customFormat="1" ht="12.75">
      <c r="A24" s="60" t="s">
        <v>38</v>
      </c>
      <c r="B24" s="74" t="s">
        <v>28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82"/>
    </row>
    <row r="25" spans="1:17" s="1" customFormat="1" ht="12.75">
      <c r="A25" s="61"/>
      <c r="B25" s="90" t="s">
        <v>57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17" s="1" customFormat="1" ht="16.5" customHeight="1">
      <c r="A26" s="61"/>
      <c r="B26" s="88" t="s">
        <v>44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s="1" customFormat="1" ht="12" customHeight="1">
      <c r="A27" s="61"/>
      <c r="B27" s="83" t="s">
        <v>60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s="1" customFormat="1" ht="12" customHeight="1">
      <c r="A28" s="61"/>
      <c r="B28" s="16" t="s">
        <v>20</v>
      </c>
      <c r="C28" s="16" t="s">
        <v>29</v>
      </c>
      <c r="D28" s="31">
        <v>59849</v>
      </c>
      <c r="E28" s="31">
        <f aca="true" t="shared" si="4" ref="E28:M28">E29</f>
        <v>59848.22</v>
      </c>
      <c r="F28" s="31">
        <f t="shared" si="4"/>
        <v>0</v>
      </c>
      <c r="G28" s="31">
        <f t="shared" si="4"/>
        <v>59848.22</v>
      </c>
      <c r="H28" s="31">
        <f t="shared" si="4"/>
        <v>59848.22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59848.22</v>
      </c>
      <c r="N28" s="31">
        <f>N29</f>
        <v>0</v>
      </c>
      <c r="O28" s="31">
        <f>O29</f>
        <v>0</v>
      </c>
      <c r="P28" s="31">
        <f>P29</f>
        <v>0</v>
      </c>
      <c r="Q28" s="39">
        <f>Q29</f>
        <v>59848.22</v>
      </c>
    </row>
    <row r="29" spans="1:17" s="1" customFormat="1" ht="12" customHeight="1">
      <c r="A29" s="62"/>
      <c r="B29" s="12" t="s">
        <v>55</v>
      </c>
      <c r="C29" s="43"/>
      <c r="D29" s="35">
        <v>59849</v>
      </c>
      <c r="E29" s="35">
        <f>F29+G29</f>
        <v>59848.22</v>
      </c>
      <c r="F29" s="35">
        <f>I29</f>
        <v>0</v>
      </c>
      <c r="G29" s="35">
        <f>M29</f>
        <v>59848.22</v>
      </c>
      <c r="H29" s="35">
        <f>M29</f>
        <v>59848.22</v>
      </c>
      <c r="I29" s="35">
        <v>0</v>
      </c>
      <c r="J29" s="32"/>
      <c r="K29" s="32"/>
      <c r="L29" s="32">
        <v>0</v>
      </c>
      <c r="M29" s="35">
        <f>Q29</f>
        <v>59848.22</v>
      </c>
      <c r="N29" s="32"/>
      <c r="O29" s="32"/>
      <c r="P29" s="32"/>
      <c r="Q29" s="33">
        <v>59848.22</v>
      </c>
    </row>
    <row r="30" spans="1:17" s="1" customFormat="1" ht="16.5" customHeight="1">
      <c r="A30" s="60" t="s">
        <v>35</v>
      </c>
      <c r="B30" s="67" t="s">
        <v>21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s="13" customFormat="1" ht="12" customHeight="1">
      <c r="A31" s="61"/>
      <c r="B31" s="63" t="s">
        <v>61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s="1" customFormat="1" ht="12" customHeight="1">
      <c r="A32" s="61"/>
      <c r="B32" s="65" t="s">
        <v>43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s="1" customFormat="1" ht="12" customHeight="1">
      <c r="A33" s="61"/>
      <c r="B33" s="70" t="s">
        <v>62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s="1" customFormat="1" ht="12" customHeight="1">
      <c r="A34" s="61"/>
      <c r="B34" s="11" t="s">
        <v>20</v>
      </c>
      <c r="C34" s="16" t="s">
        <v>31</v>
      </c>
      <c r="D34" s="37">
        <f>D35</f>
        <v>88148</v>
      </c>
      <c r="E34" s="37">
        <f aca="true" t="shared" si="5" ref="E34:Q34">E35</f>
        <v>86835.01000000001</v>
      </c>
      <c r="F34" s="37">
        <f t="shared" si="5"/>
        <v>13157.77</v>
      </c>
      <c r="G34" s="37">
        <f t="shared" si="5"/>
        <v>73677.24</v>
      </c>
      <c r="H34" s="37">
        <f t="shared" si="5"/>
        <v>86835.01000000001</v>
      </c>
      <c r="I34" s="37">
        <f t="shared" si="5"/>
        <v>13157.77</v>
      </c>
      <c r="J34" s="37">
        <f t="shared" si="5"/>
        <v>0</v>
      </c>
      <c r="K34" s="37">
        <f t="shared" si="5"/>
        <v>0</v>
      </c>
      <c r="L34" s="37">
        <f t="shared" si="5"/>
        <v>13157.77</v>
      </c>
      <c r="M34" s="37">
        <f t="shared" si="5"/>
        <v>73677.24</v>
      </c>
      <c r="N34" s="37">
        <f t="shared" si="5"/>
        <v>0</v>
      </c>
      <c r="O34" s="37">
        <f t="shared" si="5"/>
        <v>0</v>
      </c>
      <c r="P34" s="37">
        <f t="shared" si="5"/>
        <v>0</v>
      </c>
      <c r="Q34" s="47">
        <f t="shared" si="5"/>
        <v>73677.24</v>
      </c>
    </row>
    <row r="35" spans="1:17" s="1" customFormat="1" ht="12" customHeight="1">
      <c r="A35" s="62"/>
      <c r="B35" s="12" t="s">
        <v>55</v>
      </c>
      <c r="C35" s="43"/>
      <c r="D35" s="23">
        <v>88148</v>
      </c>
      <c r="E35" s="49">
        <f>F35+G35</f>
        <v>86835.01000000001</v>
      </c>
      <c r="F35" s="49">
        <f>I35</f>
        <v>13157.77</v>
      </c>
      <c r="G35" s="49">
        <f>M35</f>
        <v>73677.24</v>
      </c>
      <c r="H35" s="49">
        <f>I35+M35</f>
        <v>86835.01000000001</v>
      </c>
      <c r="I35" s="49">
        <f>L35</f>
        <v>13157.77</v>
      </c>
      <c r="J35" s="24"/>
      <c r="K35" s="24"/>
      <c r="L35" s="24">
        <v>13157.77</v>
      </c>
      <c r="M35" s="23">
        <f>Q35</f>
        <v>73677.24</v>
      </c>
      <c r="N35" s="23"/>
      <c r="O35" s="23"/>
      <c r="P35" s="23"/>
      <c r="Q35" s="38">
        <v>73677.24</v>
      </c>
    </row>
    <row r="36" spans="1:17" s="1" customFormat="1" ht="12" customHeight="1">
      <c r="A36" s="60" t="s">
        <v>27</v>
      </c>
      <c r="B36" s="67" t="s">
        <v>41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s="1" customFormat="1" ht="12" customHeight="1">
      <c r="A37" s="61"/>
      <c r="B37" s="63" t="s">
        <v>42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</row>
    <row r="38" spans="1:17" s="1" customFormat="1" ht="12" customHeight="1">
      <c r="A38" s="61"/>
      <c r="B38" s="63" t="s">
        <v>63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</row>
    <row r="39" spans="1:17" s="1" customFormat="1" ht="12" customHeight="1">
      <c r="A39" s="61"/>
      <c r="B39" s="65" t="s">
        <v>45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17" s="1" customFormat="1" ht="12" customHeight="1">
      <c r="A40" s="61"/>
      <c r="B40" s="105" t="s">
        <v>62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1" customFormat="1" ht="12" customHeight="1">
      <c r="A41" s="61"/>
      <c r="B41" s="11" t="s">
        <v>20</v>
      </c>
      <c r="C41" s="16" t="s">
        <v>31</v>
      </c>
      <c r="D41" s="22">
        <v>44920</v>
      </c>
      <c r="E41" s="22">
        <f aca="true" t="shared" si="6" ref="E41:Q41">E42</f>
        <v>41436.770000000004</v>
      </c>
      <c r="F41" s="22">
        <f t="shared" si="6"/>
        <v>6215.52</v>
      </c>
      <c r="G41" s="22">
        <f t="shared" si="6"/>
        <v>35221.25</v>
      </c>
      <c r="H41" s="22">
        <f t="shared" si="6"/>
        <v>41436.770000000004</v>
      </c>
      <c r="I41" s="22">
        <f t="shared" si="6"/>
        <v>6215.52</v>
      </c>
      <c r="J41" s="22">
        <f t="shared" si="6"/>
        <v>0</v>
      </c>
      <c r="K41" s="22">
        <f t="shared" si="6"/>
        <v>0</v>
      </c>
      <c r="L41" s="22">
        <f t="shared" si="6"/>
        <v>6215.52</v>
      </c>
      <c r="M41" s="22">
        <f t="shared" si="6"/>
        <v>35221.25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40">
        <f t="shared" si="6"/>
        <v>35221.25</v>
      </c>
    </row>
    <row r="42" spans="1:17" s="1" customFormat="1" ht="12" customHeight="1">
      <c r="A42" s="62"/>
      <c r="B42" s="12" t="s">
        <v>55</v>
      </c>
      <c r="C42" s="44"/>
      <c r="D42" s="23">
        <v>44920</v>
      </c>
      <c r="E42" s="23">
        <f>F42+G42</f>
        <v>41436.770000000004</v>
      </c>
      <c r="F42" s="23">
        <f>I42</f>
        <v>6215.52</v>
      </c>
      <c r="G42" s="23">
        <f>M42</f>
        <v>35221.25</v>
      </c>
      <c r="H42" s="23">
        <f>I42+M42</f>
        <v>41436.770000000004</v>
      </c>
      <c r="I42" s="23">
        <f>L42</f>
        <v>6215.52</v>
      </c>
      <c r="J42" s="23"/>
      <c r="K42" s="23"/>
      <c r="L42" s="23">
        <v>6215.52</v>
      </c>
      <c r="M42" s="23">
        <f>Q42</f>
        <v>35221.25</v>
      </c>
      <c r="N42" s="23"/>
      <c r="O42" s="23"/>
      <c r="P42" s="23"/>
      <c r="Q42" s="38">
        <v>35221.25</v>
      </c>
    </row>
    <row r="43" spans="1:17" s="1" customFormat="1" ht="15.75" customHeight="1">
      <c r="A43" s="60" t="s">
        <v>30</v>
      </c>
      <c r="B43" s="67" t="s">
        <v>33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s="1" customFormat="1" ht="12" customHeight="1">
      <c r="A44" s="61"/>
      <c r="B44" s="63" t="s">
        <v>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</row>
    <row r="45" spans="1:17" s="1" customFormat="1" ht="12" customHeight="1">
      <c r="A45" s="61"/>
      <c r="B45" s="63" t="s">
        <v>46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6" spans="1:17" s="1" customFormat="1" ht="12" customHeight="1">
      <c r="A46" s="61"/>
      <c r="B46" s="65" t="s">
        <v>64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1:17" s="1" customFormat="1" ht="12" customHeight="1">
      <c r="A47" s="61"/>
      <c r="B47" s="105" t="s">
        <v>62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</row>
    <row r="48" spans="1:17" s="1" customFormat="1" ht="12" customHeight="1">
      <c r="A48" s="61"/>
      <c r="B48" s="11" t="s">
        <v>20</v>
      </c>
      <c r="C48" s="16" t="s">
        <v>31</v>
      </c>
      <c r="D48" s="22">
        <v>17874.28</v>
      </c>
      <c r="E48" s="22">
        <f aca="true" t="shared" si="7" ref="E48:Q48">E49</f>
        <v>17874.28</v>
      </c>
      <c r="F48" s="22">
        <f t="shared" si="7"/>
        <v>2681.16</v>
      </c>
      <c r="G48" s="22">
        <f t="shared" si="7"/>
        <v>15193.12</v>
      </c>
      <c r="H48" s="22">
        <f t="shared" si="7"/>
        <v>17874.28</v>
      </c>
      <c r="I48" s="22">
        <f t="shared" si="7"/>
        <v>2681.16</v>
      </c>
      <c r="J48" s="22">
        <f t="shared" si="7"/>
        <v>0</v>
      </c>
      <c r="K48" s="22">
        <f t="shared" si="7"/>
        <v>0</v>
      </c>
      <c r="L48" s="22">
        <f t="shared" si="7"/>
        <v>2681.16</v>
      </c>
      <c r="M48" s="22">
        <f t="shared" si="7"/>
        <v>15193.12</v>
      </c>
      <c r="N48" s="22">
        <f t="shared" si="7"/>
        <v>0</v>
      </c>
      <c r="O48" s="22">
        <f t="shared" si="7"/>
        <v>0</v>
      </c>
      <c r="P48" s="22">
        <f t="shared" si="7"/>
        <v>0</v>
      </c>
      <c r="Q48" s="40">
        <f t="shared" si="7"/>
        <v>15193.12</v>
      </c>
    </row>
    <row r="49" spans="1:17" s="1" customFormat="1" ht="12" customHeight="1">
      <c r="A49" s="62"/>
      <c r="B49" s="12" t="s">
        <v>55</v>
      </c>
      <c r="C49" s="44"/>
      <c r="D49" s="23">
        <v>17874.28</v>
      </c>
      <c r="E49" s="23">
        <f>F49+G49</f>
        <v>17874.28</v>
      </c>
      <c r="F49" s="23">
        <f>I49</f>
        <v>2681.16</v>
      </c>
      <c r="G49" s="23">
        <f>M49</f>
        <v>15193.12</v>
      </c>
      <c r="H49" s="23">
        <f>I49+M49</f>
        <v>17874.28</v>
      </c>
      <c r="I49" s="23">
        <f>L49</f>
        <v>2681.16</v>
      </c>
      <c r="J49" s="24"/>
      <c r="K49" s="24"/>
      <c r="L49" s="24">
        <v>2681.16</v>
      </c>
      <c r="M49" s="23">
        <f>Q49</f>
        <v>15193.12</v>
      </c>
      <c r="N49" s="24"/>
      <c r="O49" s="24"/>
      <c r="P49" s="24"/>
      <c r="Q49" s="25">
        <v>15193.12</v>
      </c>
    </row>
    <row r="50" spans="1:17" s="1" customFormat="1" ht="12" customHeight="1">
      <c r="A50" s="60" t="s">
        <v>32</v>
      </c>
      <c r="B50" s="67" t="s">
        <v>28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</row>
    <row r="51" spans="1:17" s="1" customFormat="1" ht="12" customHeight="1">
      <c r="A51" s="61"/>
      <c r="B51" s="63" t="s">
        <v>57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17" s="1" customFormat="1" ht="12" customHeight="1">
      <c r="A52" s="61"/>
      <c r="B52" s="63" t="s">
        <v>65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</row>
    <row r="53" spans="1:17" s="1" customFormat="1" ht="12" customHeight="1">
      <c r="A53" s="61"/>
      <c r="B53" s="65" t="s">
        <v>50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</row>
    <row r="54" spans="1:17" s="1" customFormat="1" ht="12" customHeight="1">
      <c r="A54" s="61"/>
      <c r="B54" s="11" t="s">
        <v>20</v>
      </c>
      <c r="C54" s="16" t="s">
        <v>31</v>
      </c>
      <c r="D54" s="22">
        <v>138871.34</v>
      </c>
      <c r="E54" s="22">
        <f aca="true" t="shared" si="8" ref="E54:Q54">E55</f>
        <v>138871.34</v>
      </c>
      <c r="F54" s="22">
        <f t="shared" si="8"/>
        <v>20830.72</v>
      </c>
      <c r="G54" s="22">
        <f t="shared" si="8"/>
        <v>118040.62</v>
      </c>
      <c r="H54" s="22">
        <f t="shared" si="8"/>
        <v>138871.34</v>
      </c>
      <c r="I54" s="22">
        <f t="shared" si="8"/>
        <v>20830.72</v>
      </c>
      <c r="J54" s="22">
        <f t="shared" si="8"/>
        <v>0</v>
      </c>
      <c r="K54" s="22">
        <f t="shared" si="8"/>
        <v>0</v>
      </c>
      <c r="L54" s="22">
        <f t="shared" si="8"/>
        <v>20830.72</v>
      </c>
      <c r="M54" s="22">
        <f t="shared" si="8"/>
        <v>118040.62</v>
      </c>
      <c r="N54" s="22">
        <f t="shared" si="8"/>
        <v>0</v>
      </c>
      <c r="O54" s="22">
        <f t="shared" si="8"/>
        <v>0</v>
      </c>
      <c r="P54" s="22">
        <f t="shared" si="8"/>
        <v>0</v>
      </c>
      <c r="Q54" s="40">
        <f t="shared" si="8"/>
        <v>118040.62</v>
      </c>
    </row>
    <row r="55" spans="1:17" s="1" customFormat="1" ht="12" customHeight="1">
      <c r="A55" s="62"/>
      <c r="B55" s="12" t="s">
        <v>55</v>
      </c>
      <c r="C55" s="44"/>
      <c r="D55" s="23">
        <v>138871.34</v>
      </c>
      <c r="E55" s="23">
        <f>F55+G55</f>
        <v>138871.34</v>
      </c>
      <c r="F55" s="49">
        <f>I55</f>
        <v>20830.72</v>
      </c>
      <c r="G55" s="49">
        <f>M55</f>
        <v>118040.62</v>
      </c>
      <c r="H55" s="49">
        <f>I55+M55</f>
        <v>138871.34</v>
      </c>
      <c r="I55" s="49">
        <f>J55+K55+L55</f>
        <v>20830.72</v>
      </c>
      <c r="J55" s="24"/>
      <c r="K55" s="24"/>
      <c r="L55" s="24">
        <v>20830.72</v>
      </c>
      <c r="M55" s="23">
        <f>Q55</f>
        <v>118040.62</v>
      </c>
      <c r="N55" s="24"/>
      <c r="O55" s="24"/>
      <c r="P55" s="24"/>
      <c r="Q55" s="25">
        <v>118040.62</v>
      </c>
    </row>
    <row r="56" spans="1:17" s="1" customFormat="1" ht="12" customHeight="1">
      <c r="A56" s="60" t="s">
        <v>34</v>
      </c>
      <c r="B56" s="102" t="s">
        <v>66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4"/>
    </row>
    <row r="57" spans="1:17" s="1" customFormat="1" ht="12" customHeight="1">
      <c r="A57" s="61"/>
      <c r="B57" s="63" t="s">
        <v>67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/>
    </row>
    <row r="58" spans="1:17" s="1" customFormat="1" ht="12" customHeight="1">
      <c r="A58" s="61"/>
      <c r="B58" s="65" t="s">
        <v>68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1:2" s="1" customFormat="1" ht="12" customHeight="1">
      <c r="A59" s="61"/>
      <c r="B59" s="14" t="s">
        <v>62</v>
      </c>
    </row>
    <row r="60" spans="1:17" s="1" customFormat="1" ht="12" customHeight="1">
      <c r="A60" s="61"/>
      <c r="B60" s="11" t="s">
        <v>20</v>
      </c>
      <c r="C60" s="50">
        <v>801.80146</v>
      </c>
      <c r="D60" s="37">
        <f>D61</f>
        <v>183367</v>
      </c>
      <c r="E60" s="37">
        <f aca="true" t="shared" si="9" ref="E60:Q60">E61</f>
        <v>140513.53</v>
      </c>
      <c r="F60" s="37">
        <f t="shared" si="9"/>
        <v>21077.04</v>
      </c>
      <c r="G60" s="37">
        <f t="shared" si="9"/>
        <v>119436.49</v>
      </c>
      <c r="H60" s="37">
        <f t="shared" si="9"/>
        <v>140513.53</v>
      </c>
      <c r="I60" s="37">
        <f t="shared" si="9"/>
        <v>21077.04</v>
      </c>
      <c r="J60" s="37">
        <f t="shared" si="9"/>
        <v>0</v>
      </c>
      <c r="K60" s="37">
        <f t="shared" si="9"/>
        <v>0</v>
      </c>
      <c r="L60" s="37">
        <f t="shared" si="9"/>
        <v>21077.04</v>
      </c>
      <c r="M60" s="37">
        <f t="shared" si="9"/>
        <v>119436.49</v>
      </c>
      <c r="N60" s="37">
        <f t="shared" si="9"/>
        <v>0</v>
      </c>
      <c r="O60" s="37">
        <f t="shared" si="9"/>
        <v>0</v>
      </c>
      <c r="P60" s="37">
        <f t="shared" si="9"/>
        <v>0</v>
      </c>
      <c r="Q60" s="47">
        <f t="shared" si="9"/>
        <v>119436.49</v>
      </c>
    </row>
    <row r="61" spans="1:17" s="1" customFormat="1" ht="12" customHeight="1">
      <c r="A61" s="62"/>
      <c r="B61" s="12" t="s">
        <v>55</v>
      </c>
      <c r="C61" s="44"/>
      <c r="D61" s="23">
        <v>183367</v>
      </c>
      <c r="E61" s="23">
        <f>F61+G61</f>
        <v>140513.53</v>
      </c>
      <c r="F61" s="23">
        <f>I61</f>
        <v>21077.04</v>
      </c>
      <c r="G61" s="23">
        <f>M61</f>
        <v>119436.49</v>
      </c>
      <c r="H61" s="23">
        <f>I61+M61</f>
        <v>140513.53</v>
      </c>
      <c r="I61" s="23">
        <f>L61</f>
        <v>21077.04</v>
      </c>
      <c r="J61" s="23"/>
      <c r="K61" s="23"/>
      <c r="L61" s="23">
        <v>21077.04</v>
      </c>
      <c r="M61" s="23">
        <f>Q61</f>
        <v>119436.49</v>
      </c>
      <c r="N61" s="23"/>
      <c r="O61" s="23"/>
      <c r="P61" s="23"/>
      <c r="Q61" s="38">
        <v>119436.49</v>
      </c>
    </row>
    <row r="62" spans="1:17" s="1" customFormat="1" ht="15" customHeight="1">
      <c r="A62" s="60" t="s">
        <v>22</v>
      </c>
      <c r="B62" s="102" t="s">
        <v>49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4"/>
    </row>
    <row r="63" spans="1:17" s="1" customFormat="1" ht="12" customHeight="1">
      <c r="A63" s="61"/>
      <c r="B63" s="78" t="s">
        <v>25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</row>
    <row r="64" spans="1:17" s="1" customFormat="1" ht="12.75">
      <c r="A64" s="61"/>
      <c r="B64" s="108" t="s">
        <v>69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</row>
    <row r="65" spans="1:17" s="1" customFormat="1" ht="12.75">
      <c r="A65" s="61"/>
      <c r="B65" s="78" t="s">
        <v>62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</row>
    <row r="66" spans="1:17" s="1" customFormat="1" ht="12.75">
      <c r="A66" s="61"/>
      <c r="B66" s="16" t="s">
        <v>20</v>
      </c>
      <c r="C66" s="16" t="s">
        <v>26</v>
      </c>
      <c r="D66" s="31">
        <v>202310</v>
      </c>
      <c r="E66" s="31">
        <f aca="true" t="shared" si="10" ref="E66:P66">E67</f>
        <v>172561.86</v>
      </c>
      <c r="F66" s="31">
        <f t="shared" si="10"/>
        <v>25884.28</v>
      </c>
      <c r="G66" s="31">
        <f t="shared" si="10"/>
        <v>146677.58</v>
      </c>
      <c r="H66" s="31">
        <f t="shared" si="10"/>
        <v>172561.86</v>
      </c>
      <c r="I66" s="31">
        <f t="shared" si="10"/>
        <v>25884.28</v>
      </c>
      <c r="J66" s="31">
        <f t="shared" si="10"/>
        <v>0</v>
      </c>
      <c r="K66" s="31">
        <f t="shared" si="10"/>
        <v>0</v>
      </c>
      <c r="L66" s="31">
        <f t="shared" si="10"/>
        <v>25884.28</v>
      </c>
      <c r="M66" s="31">
        <f t="shared" si="10"/>
        <v>146677.58</v>
      </c>
      <c r="N66" s="31">
        <f t="shared" si="10"/>
        <v>0</v>
      </c>
      <c r="O66" s="31">
        <f t="shared" si="10"/>
        <v>0</v>
      </c>
      <c r="P66" s="31">
        <f t="shared" si="10"/>
        <v>0</v>
      </c>
      <c r="Q66" s="47">
        <f>Q67</f>
        <v>146677.58</v>
      </c>
    </row>
    <row r="67" spans="1:17" s="1" customFormat="1" ht="12.75">
      <c r="A67" s="62"/>
      <c r="B67" s="3" t="s">
        <v>55</v>
      </c>
      <c r="C67" s="42"/>
      <c r="D67" s="35">
        <v>202310</v>
      </c>
      <c r="E67" s="35">
        <f>F67+G67</f>
        <v>172561.86</v>
      </c>
      <c r="F67" s="35">
        <f>I67</f>
        <v>25884.28</v>
      </c>
      <c r="G67" s="35">
        <f>M67</f>
        <v>146677.58</v>
      </c>
      <c r="H67" s="35">
        <f>I67+M67</f>
        <v>172561.86</v>
      </c>
      <c r="I67" s="35">
        <f>J67+K67+L67</f>
        <v>25884.28</v>
      </c>
      <c r="J67" s="35"/>
      <c r="K67" s="35"/>
      <c r="L67" s="35">
        <v>25884.28</v>
      </c>
      <c r="M67" s="35">
        <f>Q67</f>
        <v>146677.58</v>
      </c>
      <c r="N67" s="35"/>
      <c r="O67" s="35"/>
      <c r="P67" s="35"/>
      <c r="Q67" s="25">
        <v>146677.58</v>
      </c>
    </row>
    <row r="68" spans="1:17" s="1" customFormat="1" ht="12.75">
      <c r="A68" s="60" t="s">
        <v>23</v>
      </c>
      <c r="B68" s="74" t="s">
        <v>70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48"/>
    </row>
    <row r="69" spans="1:17" s="1" customFormat="1" ht="12.75">
      <c r="A69" s="61"/>
      <c r="B69" s="111" t="s">
        <v>71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3"/>
    </row>
    <row r="70" spans="1:17" s="1" customFormat="1" ht="12" customHeight="1">
      <c r="A70" s="61"/>
      <c r="B70" s="75" t="s">
        <v>72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s="1" customFormat="1" ht="12" customHeight="1">
      <c r="A71" s="61"/>
      <c r="B71" s="78" t="s">
        <v>62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</row>
    <row r="72" spans="1:17" s="1" customFormat="1" ht="12" customHeight="1">
      <c r="A72" s="61"/>
      <c r="B72" s="11" t="s">
        <v>20</v>
      </c>
      <c r="C72" s="16">
        <v>801.80195</v>
      </c>
      <c r="D72" s="22">
        <v>224989.67</v>
      </c>
      <c r="E72" s="22">
        <f aca="true" t="shared" si="11" ref="E72:P72">E73</f>
        <v>224989.67</v>
      </c>
      <c r="F72" s="22">
        <f t="shared" si="11"/>
        <v>53160.13</v>
      </c>
      <c r="G72" s="22">
        <f t="shared" si="11"/>
        <v>171829.54</v>
      </c>
      <c r="H72" s="22">
        <f t="shared" si="11"/>
        <v>224989.67</v>
      </c>
      <c r="I72" s="22">
        <f t="shared" si="11"/>
        <v>53160.13</v>
      </c>
      <c r="J72" s="22">
        <f t="shared" si="11"/>
        <v>0</v>
      </c>
      <c r="K72" s="22">
        <f t="shared" si="11"/>
        <v>0</v>
      </c>
      <c r="L72" s="22">
        <f t="shared" si="11"/>
        <v>53160.13</v>
      </c>
      <c r="M72" s="22">
        <f t="shared" si="11"/>
        <v>171829.54</v>
      </c>
      <c r="N72" s="22">
        <f t="shared" si="11"/>
        <v>0</v>
      </c>
      <c r="O72" s="22">
        <f t="shared" si="11"/>
        <v>0</v>
      </c>
      <c r="P72" s="22">
        <f t="shared" si="11"/>
        <v>0</v>
      </c>
      <c r="Q72" s="47">
        <f>Q73</f>
        <v>171829.54</v>
      </c>
    </row>
    <row r="73" spans="1:17" s="1" customFormat="1" ht="12" customHeight="1" thickBot="1">
      <c r="A73" s="61"/>
      <c r="B73" s="52" t="s">
        <v>55</v>
      </c>
      <c r="C73" s="53"/>
      <c r="D73" s="54">
        <v>224989.67</v>
      </c>
      <c r="E73" s="54">
        <f>F73+G73</f>
        <v>224989.67</v>
      </c>
      <c r="F73" s="55">
        <f>I73</f>
        <v>53160.13</v>
      </c>
      <c r="G73" s="55">
        <f>Q73</f>
        <v>171829.54</v>
      </c>
      <c r="H73" s="55">
        <f>I73+M73</f>
        <v>224989.67</v>
      </c>
      <c r="I73" s="55">
        <f>L73</f>
        <v>53160.13</v>
      </c>
      <c r="J73" s="56"/>
      <c r="K73" s="56"/>
      <c r="L73" s="54">
        <v>53160.13</v>
      </c>
      <c r="M73" s="56">
        <f>Q73</f>
        <v>171829.54</v>
      </c>
      <c r="N73" s="56"/>
      <c r="O73" s="56"/>
      <c r="P73" s="56"/>
      <c r="Q73" s="57">
        <v>171829.54</v>
      </c>
    </row>
    <row r="74" spans="1:17" s="1" customFormat="1" ht="12" customHeight="1" thickBot="1">
      <c r="A74" s="71" t="s">
        <v>1</v>
      </c>
      <c r="B74" s="72"/>
      <c r="C74" s="73"/>
      <c r="D74" s="58">
        <f aca="true" t="shared" si="12" ref="D74:Q74">D11+D17</f>
        <v>2160247.57</v>
      </c>
      <c r="E74" s="58">
        <f t="shared" si="12"/>
        <v>2082848.96</v>
      </c>
      <c r="F74" s="58">
        <f t="shared" si="12"/>
        <v>497374.39</v>
      </c>
      <c r="G74" s="58">
        <f t="shared" si="12"/>
        <v>1585474.5699999998</v>
      </c>
      <c r="H74" s="58">
        <f t="shared" si="12"/>
        <v>2082848.96</v>
      </c>
      <c r="I74" s="58">
        <f t="shared" si="12"/>
        <v>497374.39</v>
      </c>
      <c r="J74" s="58">
        <f t="shared" si="12"/>
        <v>0</v>
      </c>
      <c r="K74" s="58">
        <f t="shared" si="12"/>
        <v>0</v>
      </c>
      <c r="L74" s="58">
        <f t="shared" si="12"/>
        <v>497374.39</v>
      </c>
      <c r="M74" s="58">
        <f t="shared" si="12"/>
        <v>1585474.5699999998</v>
      </c>
      <c r="N74" s="58">
        <f t="shared" si="12"/>
        <v>0</v>
      </c>
      <c r="O74" s="58">
        <f t="shared" si="12"/>
        <v>0</v>
      </c>
      <c r="P74" s="58">
        <f t="shared" si="12"/>
        <v>0</v>
      </c>
      <c r="Q74" s="59">
        <f t="shared" si="12"/>
        <v>1585474.5699999998</v>
      </c>
    </row>
    <row r="75" spans="1:17" s="1" customFormat="1" ht="12" customHeight="1">
      <c r="A75" s="5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8" customHeight="1">
      <c r="A76" s="14"/>
    </row>
    <row r="77" spans="1:17" ht="12.75" customHeight="1">
      <c r="A77" s="14"/>
      <c r="O77" s="69"/>
      <c r="P77" s="69"/>
      <c r="Q77" s="69"/>
    </row>
    <row r="78" ht="12.75">
      <c r="A78" s="14"/>
    </row>
    <row r="79" spans="1:17" ht="12.75">
      <c r="A79" s="14"/>
      <c r="O79" s="69"/>
      <c r="P79" s="69"/>
      <c r="Q79" s="69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</sheetData>
  <sheetProtection/>
  <mergeCells count="73">
    <mergeCell ref="A68:A73"/>
    <mergeCell ref="B40:Q40"/>
    <mergeCell ref="B47:Q47"/>
    <mergeCell ref="B65:Q65"/>
    <mergeCell ref="B62:Q62"/>
    <mergeCell ref="B63:Q63"/>
    <mergeCell ref="B64:Q64"/>
    <mergeCell ref="B69:Q69"/>
    <mergeCell ref="B43:Q43"/>
    <mergeCell ref="A43:A49"/>
    <mergeCell ref="B24:Q24"/>
    <mergeCell ref="B25:Q25"/>
    <mergeCell ref="B26:Q26"/>
    <mergeCell ref="B56:Q56"/>
    <mergeCell ref="B50:Q50"/>
    <mergeCell ref="B51:Q51"/>
    <mergeCell ref="B52:Q52"/>
    <mergeCell ref="B53:Q53"/>
    <mergeCell ref="B27:Q27"/>
    <mergeCell ref="B30:Q30"/>
    <mergeCell ref="B19:Q19"/>
    <mergeCell ref="B12:Q12"/>
    <mergeCell ref="B14:Q14"/>
    <mergeCell ref="A4:A9"/>
    <mergeCell ref="F5:F9"/>
    <mergeCell ref="H4:Q4"/>
    <mergeCell ref="C4:C9"/>
    <mergeCell ref="B4:B9"/>
    <mergeCell ref="F4:G4"/>
    <mergeCell ref="I6:Q6"/>
    <mergeCell ref="M8:M9"/>
    <mergeCell ref="B13:Q13"/>
    <mergeCell ref="E4:E9"/>
    <mergeCell ref="M7:Q7"/>
    <mergeCell ref="J8:L8"/>
    <mergeCell ref="D4:D9"/>
    <mergeCell ref="H5:Q5"/>
    <mergeCell ref="N8:Q8"/>
    <mergeCell ref="G5:G9"/>
    <mergeCell ref="L1:Q1"/>
    <mergeCell ref="B18:Q18"/>
    <mergeCell ref="B21:Q21"/>
    <mergeCell ref="I8:I9"/>
    <mergeCell ref="I7:L7"/>
    <mergeCell ref="H6:H9"/>
    <mergeCell ref="A2:Q2"/>
    <mergeCell ref="A12:A16"/>
    <mergeCell ref="A18:A23"/>
    <mergeCell ref="B20:Q20"/>
    <mergeCell ref="O79:Q79"/>
    <mergeCell ref="B32:Q32"/>
    <mergeCell ref="B33:Q33"/>
    <mergeCell ref="O77:Q77"/>
    <mergeCell ref="B58:Q58"/>
    <mergeCell ref="A74:C74"/>
    <mergeCell ref="B39:Q39"/>
    <mergeCell ref="B68:P68"/>
    <mergeCell ref="B70:Q70"/>
    <mergeCell ref="B71:Q71"/>
    <mergeCell ref="B31:Q31"/>
    <mergeCell ref="B57:Q57"/>
    <mergeCell ref="B46:Q46"/>
    <mergeCell ref="B45:Q45"/>
    <mergeCell ref="B36:Q36"/>
    <mergeCell ref="B37:Q37"/>
    <mergeCell ref="B38:Q38"/>
    <mergeCell ref="B44:Q44"/>
    <mergeCell ref="A50:A55"/>
    <mergeCell ref="A56:A61"/>
    <mergeCell ref="A62:A67"/>
    <mergeCell ref="A24:A29"/>
    <mergeCell ref="A30:A35"/>
    <mergeCell ref="A36:A42"/>
  </mergeCells>
  <printOptions horizontalCentered="1"/>
  <pageMargins left="0.1968503937007874" right="0.1968503937007874" top="0.7874015748031497" bottom="0.7874015748031497" header="0.5118110236220472" footer="0.11811023622047245"/>
  <pageSetup fitToHeight="0" horizontalDpi="600" verticalDpi="600" orientation="landscape" paperSize="9" scale="63" r:id="rId1"/>
  <headerFooter alignWithMargins="0">
    <oddFooter>&amp;CStrona &amp;P z &amp;N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2014-03-14T12:38:14Z</cp:lastPrinted>
  <dcterms:created xsi:type="dcterms:W3CDTF">2002-03-22T09:59:04Z</dcterms:created>
  <dcterms:modified xsi:type="dcterms:W3CDTF">2014-03-14T12:38:16Z</dcterms:modified>
  <cp:category/>
  <cp:version/>
  <cp:contentType/>
  <cp:contentStatus/>
</cp:coreProperties>
</file>