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7" sheetId="1" r:id="rId1"/>
  </sheets>
  <definedNames>
    <definedName name="_xlnm.Print_Area" localSheetId="0">'Z7'!$A$1:$K$62</definedName>
    <definedName name="_xlnm.Print_Titles" localSheetId="0">'Z7'!$3:$6</definedName>
  </definedNames>
  <calcPr fullCalcOnLoad="1"/>
</workbook>
</file>

<file path=xl/sharedStrings.xml><?xml version="1.0" encoding="utf-8"?>
<sst xmlns="http://schemas.openxmlformats.org/spreadsheetml/2006/main" count="72" uniqueCount="58">
  <si>
    <t>Rehabilitacja zawodowa i społeczna</t>
  </si>
  <si>
    <t xml:space="preserve">                                                </t>
  </si>
  <si>
    <t>Pochodne od wynagrodzerń</t>
  </si>
  <si>
    <t>dotacje</t>
  </si>
  <si>
    <t>Wpływy z tytułu pomocy finansowej udzielanej między j.s.t. na dofinansowanie własnych zadań bieżących</t>
  </si>
  <si>
    <t xml:space="preserve">Dotacje celowe otrzymane z powiatów na zadania bieżące </t>
  </si>
  <si>
    <t>Wydatki  inwestycyjne jednostek budżetowych</t>
  </si>
  <si>
    <t>Dotacje celowe przekazane gminie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</si>
  <si>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</si>
  <si>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</si>
  <si>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</si>
  <si>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</si>
  <si>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</si>
  <si>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</si>
  <si>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</si>
  <si>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</si>
  <si>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Dotacje celowe przekazane gminie na zadania bieżące</t>
  </si>
  <si>
    <t>Dochody ogółem</t>
  </si>
  <si>
    <t>z tego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</si>
  <si>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</si>
  <si>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</si>
  <si>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</si>
  <si>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</si>
  <si>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</si>
  <si>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</si>
  <si>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>§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</si>
  <si>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</si>
  <si>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</si>
  <si>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</si>
  <si>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UMOWY i POROZUMIENIA</t>
  </si>
  <si>
    <t>Wydatki ogółem            (7+11)</t>
  </si>
  <si>
    <t xml:space="preserve">                                                                                       </t>
  </si>
  <si>
    <t>Składki na F.Pracy</t>
  </si>
  <si>
    <t>Zakup materiałów i wyposażenia</t>
  </si>
  <si>
    <t>600</t>
  </si>
  <si>
    <t>60014</t>
  </si>
  <si>
    <t>Składki na ubezp.społeczne</t>
  </si>
  <si>
    <t>Pozostała działalność</t>
  </si>
  <si>
    <t>Placówki opiekuńczo-wychowawcze</t>
  </si>
  <si>
    <t>Zakup usług pozostałych</t>
  </si>
  <si>
    <t>Wynagrodzenia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</si>
  <si>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</si>
  <si>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</si>
  <si>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Dotacja celowa na pomoc finansową udzielanej między j.s.t. na dofinansowanie własnych zadań bieżących</t>
  </si>
  <si>
    <t xml:space="preserve">Dotacje celowe przekazane gminie na zadania bieżące realizowane na podstawie porozumień (umóww) między jednostkami samorządu terytorialnego </t>
  </si>
  <si>
    <t xml:space="preserve">Dotacje celowe przekazane dla powiatu na zadania bieżące realizowane na podstawie porozumień (umóww) między jednostkami samorządu terytorialnego </t>
  </si>
  <si>
    <t>Dochody i wydatki związane z realizacją zadań  realizowanych na podstwaie umów (porozumień) z jednostkami samorządu terytorialnego w 2013 roku</t>
  </si>
  <si>
    <t>Informatyka</t>
  </si>
  <si>
    <t>Szkoły zawodowe</t>
  </si>
  <si>
    <t>Odpisy na zakładowy fundusz świadczeń socjlanych</t>
  </si>
  <si>
    <t>Biblioteki pedagogiczne</t>
  </si>
  <si>
    <t>Wpływy z tytułu pomocy finansowej udzielanej między j.s.t. na dofinansowanie własnych zadań inwestycyjnych</t>
  </si>
  <si>
    <t>Zakup usług remontowych</t>
  </si>
  <si>
    <t>Opłaty z tytułu zakupu usług telekomunikacyjnych świadczonych w ruchomej publicznej sieci telefonicznej</t>
  </si>
  <si>
    <t>Zakup środków żywności</t>
  </si>
  <si>
    <t>Zakup leków, wyrobów medycznych i produktów biobójczych</t>
  </si>
  <si>
    <t>Zakup energii</t>
  </si>
  <si>
    <r>
      <t xml:space="preserve">Załącznik </t>
    </r>
    <r>
      <rPr>
        <b/>
        <sz val="10"/>
        <color indexed="8"/>
        <rFont val="Arial"/>
        <family val="2"/>
      </rPr>
      <t>Nr 7</t>
    </r>
    <r>
      <rPr>
        <sz val="10"/>
        <color indexed="8"/>
        <rFont val="Arial"/>
        <family val="2"/>
      </rPr>
      <t xml:space="preserve"> do Uchwały Rady Powiatu w Olecku </t>
    </r>
    <r>
      <rPr>
        <b/>
        <sz val="10"/>
        <color indexed="8"/>
        <rFont val="Arial"/>
        <family val="2"/>
      </rPr>
      <t>Nr XXXVI/ 243 /2013</t>
    </r>
    <r>
      <rPr>
        <sz val="10"/>
        <color indexed="8"/>
        <rFont val="Arial"/>
        <family val="2"/>
      </rPr>
      <t xml:space="preserve"> z dnia </t>
    </r>
    <r>
      <rPr>
        <b/>
        <sz val="10"/>
        <color indexed="8"/>
        <rFont val="Arial"/>
        <family val="2"/>
      </rPr>
      <t>30 grudnia 2013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</si>
</sst>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4" fillId="25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4" fontId="4" fillId="10" borderId="10" xfId="0" applyNumberFormat="1" applyFont="1" applyFill="1" applyBorder="1" applyAlignment="1">
      <alignment horizontal="right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3" fillId="10" borderId="13" xfId="0" applyFont="1" applyFill="1" applyBorder="1" applyAlignment="1">
      <alignment/>
    </xf>
    <xf numFmtId="0" fontId="3" fillId="10" borderId="14" xfId="0" applyFont="1" applyFill="1" applyBorder="1" applyAlignment="1">
      <alignment/>
    </xf>
    <xf numFmtId="0" fontId="3" fillId="10" borderId="14" xfId="0" applyFont="1" applyFill="1" applyBorder="1" applyAlignment="1">
      <alignment horizontal="center"/>
    </xf>
    <xf numFmtId="49" fontId="4" fillId="10" borderId="14" xfId="0" applyNumberFormat="1" applyFont="1" applyFill="1" applyBorder="1" applyAlignment="1">
      <alignment wrapText="1"/>
    </xf>
    <xf numFmtId="4" fontId="4" fillId="10" borderId="14" xfId="0" applyNumberFormat="1" applyFont="1" applyFill="1" applyBorder="1" applyAlignment="1">
      <alignment horizontal="right"/>
    </xf>
    <xf numFmtId="4" fontId="4" fillId="10" borderId="15" xfId="0" applyNumberFormat="1" applyFont="1" applyFill="1" applyBorder="1" applyAlignment="1">
      <alignment horizontal="right"/>
    </xf>
    <xf numFmtId="0" fontId="4" fillId="25" borderId="16" xfId="0" applyFont="1" applyFill="1" applyBorder="1" applyAlignment="1">
      <alignment/>
    </xf>
    <xf numFmtId="0" fontId="4" fillId="25" borderId="17" xfId="0" applyFont="1" applyFill="1" applyBorder="1" applyAlignment="1">
      <alignment/>
    </xf>
    <xf numFmtId="0" fontId="4" fillId="25" borderId="17" xfId="0" applyFont="1" applyFill="1" applyBorder="1" applyAlignment="1">
      <alignment horizontal="center"/>
    </xf>
    <xf numFmtId="49" fontId="4" fillId="25" borderId="17" xfId="0" applyNumberFormat="1" applyFont="1" applyFill="1" applyBorder="1" applyAlignment="1">
      <alignment wrapText="1"/>
    </xf>
    <xf numFmtId="4" fontId="4" fillId="25" borderId="17" xfId="0" applyNumberFormat="1" applyFont="1" applyFill="1" applyBorder="1" applyAlignment="1">
      <alignment horizontal="right"/>
    </xf>
    <xf numFmtId="4" fontId="4" fillId="25" borderId="18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wrapText="1"/>
    </xf>
    <xf numFmtId="4" fontId="5" fillId="0" borderId="2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9" fontId="4" fillId="24" borderId="11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4" fontId="5" fillId="24" borderId="10" xfId="0" applyNumberFormat="1" applyFont="1" applyFill="1" applyBorder="1" applyAlignment="1">
      <alignment horizontal="right"/>
    </xf>
    <xf numFmtId="4" fontId="5" fillId="24" borderId="12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Border="1" applyAlignment="1">
      <alignment horizontal="center" vertical="center" wrapText="1"/>
    </xf>
    <xf numFmtId="0" fontId="3" fillId="26" borderId="19" xfId="0" applyFont="1" applyFill="1" applyBorder="1" applyAlignment="1">
      <alignment horizontal="center"/>
    </xf>
    <xf numFmtId="0" fontId="3" fillId="26" borderId="20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2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/>
    </xf>
    <xf numFmtId="0" fontId="6" fillId="26" borderId="20" xfId="0" applyFont="1" applyFill="1" applyBorder="1" applyAlignment="1">
      <alignment horizontal="center" vertical="center"/>
    </xf>
    <xf numFmtId="0" fontId="6" fillId="26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view="pageBreakPreview" zoomScale="60" zoomScalePageLayoutView="0" workbookViewId="0" topLeftCell="A1">
      <selection activeCell="A2" sqref="A2:K2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50390625" style="0" customWidth="1"/>
    <col min="5" max="5" width="12.625" style="0" customWidth="1"/>
    <col min="6" max="6" width="11.625" style="0" customWidth="1"/>
    <col min="7" max="7" width="12.50390625" style="0" customWidth="1"/>
    <col min="8" max="8" width="10.625" style="0" customWidth="1"/>
    <col min="9" max="9" width="11.625" style="0" customWidth="1"/>
    <col min="10" max="10" width="11.125" style="0" customWidth="1"/>
    <col min="11" max="11" width="12.125" style="0" customWidth="1"/>
    <col min="12" max="12" width="5.375" style="0" customWidth="1"/>
  </cols>
  <sheetData>
    <row r="1" spans="1:12" ht="12" customHeight="1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19"/>
    </row>
    <row r="2" spans="1:12" ht="28.5" customHeight="1" thickBot="1">
      <c r="A2" s="90" t="s">
        <v>46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16"/>
    </row>
    <row r="3" spans="1:12" ht="12" customHeight="1">
      <c r="A3" s="91" t="s">
        <v>9</v>
      </c>
      <c r="B3" s="92"/>
      <c r="C3" s="92"/>
      <c r="D3" s="98" t="s">
        <v>10</v>
      </c>
      <c r="E3" s="95" t="s">
        <v>17</v>
      </c>
      <c r="F3" s="95" t="s">
        <v>30</v>
      </c>
      <c r="G3" s="98" t="s">
        <v>18</v>
      </c>
      <c r="H3" s="98"/>
      <c r="I3" s="98"/>
      <c r="J3" s="98"/>
      <c r="K3" s="99"/>
      <c r="L3" s="8"/>
    </row>
    <row r="4" spans="1:13" ht="12" customHeight="1">
      <c r="A4" s="93"/>
      <c r="B4" s="94"/>
      <c r="C4" s="94"/>
      <c r="D4" s="97"/>
      <c r="E4" s="96"/>
      <c r="F4" s="96"/>
      <c r="G4" s="96" t="s">
        <v>21</v>
      </c>
      <c r="H4" s="97" t="s">
        <v>14</v>
      </c>
      <c r="I4" s="97"/>
      <c r="J4" s="97"/>
      <c r="K4" s="103" t="s">
        <v>22</v>
      </c>
      <c r="L4" s="27"/>
      <c r="M4" s="15"/>
    </row>
    <row r="5" spans="1:13" ht="23.25" customHeight="1">
      <c r="A5" s="44" t="s">
        <v>11</v>
      </c>
      <c r="B5" s="41" t="s">
        <v>12</v>
      </c>
      <c r="C5" s="41" t="s">
        <v>25</v>
      </c>
      <c r="D5" s="97"/>
      <c r="E5" s="96"/>
      <c r="F5" s="96"/>
      <c r="G5" s="96"/>
      <c r="H5" s="42" t="s">
        <v>40</v>
      </c>
      <c r="I5" s="43" t="s">
        <v>2</v>
      </c>
      <c r="J5" s="42" t="s">
        <v>3</v>
      </c>
      <c r="K5" s="103"/>
      <c r="L5" s="27"/>
      <c r="M5" s="15"/>
    </row>
    <row r="6" spans="1:13" ht="11.25" customHeight="1">
      <c r="A6" s="59">
        <v>1</v>
      </c>
      <c r="B6" s="9">
        <v>2</v>
      </c>
      <c r="C6" s="9">
        <v>3</v>
      </c>
      <c r="D6" s="9">
        <v>4</v>
      </c>
      <c r="E6" s="53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60">
        <v>11</v>
      </c>
      <c r="L6" s="24"/>
      <c r="M6" s="15"/>
    </row>
    <row r="7" spans="1:13" ht="21.75" customHeight="1">
      <c r="A7" s="61"/>
      <c r="B7" s="54"/>
      <c r="C7" s="54"/>
      <c r="D7" s="55" t="s">
        <v>29</v>
      </c>
      <c r="E7" s="56">
        <f>E8+E17+E19+E23+E29+E31+E34+E47+E55+E57</f>
        <v>2186365.65</v>
      </c>
      <c r="F7" s="56">
        <f aca="true" t="shared" si="0" ref="F7:K7">F8+F17+F19+F23+F29+F31+F34+F47+F55+F57</f>
        <v>2466284.21</v>
      </c>
      <c r="G7" s="56">
        <f t="shared" si="0"/>
        <v>1830355.3</v>
      </c>
      <c r="H7" s="56">
        <f t="shared" si="0"/>
        <v>684696.38</v>
      </c>
      <c r="I7" s="56">
        <f t="shared" si="0"/>
        <v>145284.36000000002</v>
      </c>
      <c r="J7" s="56">
        <f t="shared" si="0"/>
        <v>157414.27</v>
      </c>
      <c r="K7" s="56">
        <f t="shared" si="0"/>
        <v>635928.91</v>
      </c>
      <c r="L7" s="25"/>
      <c r="M7" s="15"/>
    </row>
    <row r="8" spans="1:13" ht="20.25" customHeight="1">
      <c r="A8" s="62" t="s">
        <v>34</v>
      </c>
      <c r="B8" s="57" t="s">
        <v>35</v>
      </c>
      <c r="C8" s="34"/>
      <c r="D8" s="58" t="s">
        <v>24</v>
      </c>
      <c r="E8" s="49">
        <f>E9+E10+E11+E12+E13+E14</f>
        <v>547714.02</v>
      </c>
      <c r="F8" s="49">
        <f aca="true" t="shared" si="1" ref="F8:K8">F9+F10+F11+F12+F13+F14</f>
        <v>670218.31</v>
      </c>
      <c r="G8" s="49">
        <f t="shared" si="1"/>
        <v>34289.4</v>
      </c>
      <c r="H8" s="49">
        <f t="shared" si="1"/>
        <v>0</v>
      </c>
      <c r="I8" s="49">
        <f t="shared" si="1"/>
        <v>0</v>
      </c>
      <c r="J8" s="49">
        <f t="shared" si="1"/>
        <v>0</v>
      </c>
      <c r="K8" s="49">
        <f t="shared" si="1"/>
        <v>635928.91</v>
      </c>
      <c r="L8" s="25"/>
      <c r="M8" s="15"/>
    </row>
    <row r="9" spans="1:13" ht="27" customHeight="1">
      <c r="A9" s="81"/>
      <c r="B9" s="82"/>
      <c r="C9" s="83">
        <v>2710</v>
      </c>
      <c r="D9" s="12" t="s">
        <v>4</v>
      </c>
      <c r="E9" s="84">
        <v>34289.4</v>
      </c>
      <c r="F9" s="84"/>
      <c r="G9" s="84"/>
      <c r="H9" s="84"/>
      <c r="I9" s="84"/>
      <c r="J9" s="84"/>
      <c r="K9" s="85"/>
      <c r="L9" s="25"/>
      <c r="M9" s="15"/>
    </row>
    <row r="10" spans="1:13" ht="23.25" customHeight="1">
      <c r="A10" s="81"/>
      <c r="B10" s="82"/>
      <c r="C10" s="83">
        <v>4270</v>
      </c>
      <c r="D10" s="12"/>
      <c r="E10" s="84"/>
      <c r="F10" s="84">
        <f>G10+K10</f>
        <v>34289.4</v>
      </c>
      <c r="G10" s="84">
        <v>34289.4</v>
      </c>
      <c r="H10" s="84"/>
      <c r="I10" s="84"/>
      <c r="J10" s="84"/>
      <c r="K10" s="85"/>
      <c r="L10" s="25"/>
      <c r="M10" s="15"/>
    </row>
    <row r="11" spans="1:13" ht="24.75" customHeight="1">
      <c r="A11" s="31"/>
      <c r="B11" s="5"/>
      <c r="C11" s="9">
        <v>6300</v>
      </c>
      <c r="D11" s="12" t="s">
        <v>51</v>
      </c>
      <c r="E11" s="50">
        <v>513424.62</v>
      </c>
      <c r="F11" s="50"/>
      <c r="G11" s="50"/>
      <c r="H11" s="50"/>
      <c r="I11" s="50"/>
      <c r="J11" s="50"/>
      <c r="K11" s="51"/>
      <c r="L11" s="26"/>
      <c r="M11" s="15"/>
    </row>
    <row r="12" spans="1:13" ht="24.75" customHeight="1">
      <c r="A12" s="31"/>
      <c r="B12" s="5"/>
      <c r="C12" s="9">
        <v>6050</v>
      </c>
      <c r="D12" s="17" t="s">
        <v>6</v>
      </c>
      <c r="E12" s="50"/>
      <c r="F12" s="50">
        <f>G12+K12</f>
        <v>336240.74</v>
      </c>
      <c r="G12" s="50"/>
      <c r="H12" s="50"/>
      <c r="I12" s="50"/>
      <c r="J12" s="50"/>
      <c r="K12" s="51">
        <v>336240.74</v>
      </c>
      <c r="L12" s="26"/>
      <c r="M12" s="15"/>
    </row>
    <row r="13" spans="1:13" ht="24.75" customHeight="1">
      <c r="A13" s="31"/>
      <c r="B13" s="5"/>
      <c r="C13" s="9">
        <v>6059</v>
      </c>
      <c r="D13" s="17" t="s">
        <v>6</v>
      </c>
      <c r="E13" s="50"/>
      <c r="F13" s="50">
        <f>G13+K13</f>
        <v>177183.88</v>
      </c>
      <c r="G13" s="50"/>
      <c r="H13" s="50"/>
      <c r="I13" s="50"/>
      <c r="J13" s="50"/>
      <c r="K13" s="51">
        <v>177183.88</v>
      </c>
      <c r="L13" s="26"/>
      <c r="M13" s="15"/>
    </row>
    <row r="14" spans="1:13" ht="24.75" customHeight="1">
      <c r="A14" s="31"/>
      <c r="B14" s="5"/>
      <c r="C14" s="9">
        <v>6300</v>
      </c>
      <c r="D14" s="12" t="s">
        <v>28</v>
      </c>
      <c r="E14" s="50"/>
      <c r="F14" s="50">
        <f>G14+K14</f>
        <v>122504.29</v>
      </c>
      <c r="G14" s="50"/>
      <c r="H14" s="50"/>
      <c r="I14" s="50"/>
      <c r="J14" s="50"/>
      <c r="K14" s="51">
        <v>122504.29</v>
      </c>
      <c r="L14" s="26"/>
      <c r="M14" s="15"/>
    </row>
    <row r="15" spans="1:13" ht="22.5" customHeight="1">
      <c r="A15" s="45">
        <v>720</v>
      </c>
      <c r="B15" s="34">
        <v>72095</v>
      </c>
      <c r="C15" s="34"/>
      <c r="D15" s="18" t="s">
        <v>47</v>
      </c>
      <c r="E15" s="49"/>
      <c r="F15" s="49">
        <f>F16</f>
        <v>134387.2</v>
      </c>
      <c r="G15" s="49"/>
      <c r="H15" s="49"/>
      <c r="I15" s="49"/>
      <c r="J15" s="49"/>
      <c r="K15" s="52">
        <f>K16</f>
        <v>134387.2</v>
      </c>
      <c r="L15" s="26"/>
      <c r="M15" s="15"/>
    </row>
    <row r="16" spans="1:13" ht="26.25" customHeight="1">
      <c r="A16" s="31"/>
      <c r="B16" s="5"/>
      <c r="C16" s="9">
        <v>6300</v>
      </c>
      <c r="D16" s="12" t="s">
        <v>28</v>
      </c>
      <c r="E16" s="50"/>
      <c r="F16" s="50">
        <f>G16+K16</f>
        <v>134387.2</v>
      </c>
      <c r="G16" s="50"/>
      <c r="H16" s="50"/>
      <c r="I16" s="50"/>
      <c r="J16" s="50"/>
      <c r="K16" s="51">
        <v>134387.2</v>
      </c>
      <c r="L16" s="26"/>
      <c r="M16" s="15"/>
    </row>
    <row r="17" spans="1:13" ht="21" customHeight="1">
      <c r="A17" s="45">
        <v>750</v>
      </c>
      <c r="B17" s="34">
        <v>75018</v>
      </c>
      <c r="C17" s="34"/>
      <c r="D17" s="18" t="s">
        <v>23</v>
      </c>
      <c r="E17" s="49">
        <f aca="true" t="shared" si="2" ref="E17:K17">E18</f>
        <v>0</v>
      </c>
      <c r="F17" s="49">
        <f t="shared" si="2"/>
        <v>3110</v>
      </c>
      <c r="G17" s="49">
        <f t="shared" si="2"/>
        <v>3110</v>
      </c>
      <c r="H17" s="49">
        <f t="shared" si="2"/>
        <v>0</v>
      </c>
      <c r="I17" s="49">
        <f t="shared" si="2"/>
        <v>0</v>
      </c>
      <c r="J17" s="49">
        <f t="shared" si="2"/>
        <v>3110</v>
      </c>
      <c r="K17" s="52">
        <f t="shared" si="2"/>
        <v>0</v>
      </c>
      <c r="L17" s="25"/>
      <c r="M17" s="15"/>
    </row>
    <row r="18" spans="1:13" s="7" customFormat="1" ht="24.75" customHeight="1">
      <c r="A18" s="31"/>
      <c r="B18" s="5"/>
      <c r="C18" s="9">
        <v>2710</v>
      </c>
      <c r="D18" s="12" t="s">
        <v>43</v>
      </c>
      <c r="E18" s="50"/>
      <c r="F18" s="50">
        <v>3110</v>
      </c>
      <c r="G18" s="50">
        <f>F18</f>
        <v>3110</v>
      </c>
      <c r="H18" s="50"/>
      <c r="I18" s="50"/>
      <c r="J18" s="50">
        <f>F18</f>
        <v>3110</v>
      </c>
      <c r="K18" s="51"/>
      <c r="L18" s="26"/>
      <c r="M18" s="30"/>
    </row>
    <row r="19" spans="1:13" ht="21" customHeight="1">
      <c r="A19" s="45">
        <v>750</v>
      </c>
      <c r="B19" s="34">
        <v>75075</v>
      </c>
      <c r="C19" s="34"/>
      <c r="D19" s="18" t="s">
        <v>23</v>
      </c>
      <c r="E19" s="49">
        <f>E20</f>
        <v>6091.42</v>
      </c>
      <c r="F19" s="49">
        <f aca="true" t="shared" si="3" ref="F19:K19">SUM(F21:F22)</f>
        <v>6091.42</v>
      </c>
      <c r="G19" s="49">
        <f t="shared" si="3"/>
        <v>6091.42</v>
      </c>
      <c r="H19" s="49">
        <f t="shared" si="3"/>
        <v>5000</v>
      </c>
      <c r="I19" s="49">
        <f t="shared" si="3"/>
        <v>0</v>
      </c>
      <c r="J19" s="49">
        <f t="shared" si="3"/>
        <v>0</v>
      </c>
      <c r="K19" s="52">
        <f t="shared" si="3"/>
        <v>0</v>
      </c>
      <c r="L19" s="25"/>
      <c r="M19" s="15"/>
    </row>
    <row r="20" spans="1:13" s="7" customFormat="1" ht="31.5" customHeight="1">
      <c r="A20" s="31"/>
      <c r="B20" s="5"/>
      <c r="C20" s="9">
        <v>2330</v>
      </c>
      <c r="D20" s="12" t="s">
        <v>41</v>
      </c>
      <c r="E20" s="50">
        <v>6091.42</v>
      </c>
      <c r="F20" s="50"/>
      <c r="G20" s="50"/>
      <c r="H20" s="50"/>
      <c r="I20" s="50"/>
      <c r="J20" s="50"/>
      <c r="K20" s="51"/>
      <c r="L20" s="26"/>
      <c r="M20" s="30"/>
    </row>
    <row r="21" spans="1:13" s="7" customFormat="1" ht="15" customHeight="1">
      <c r="A21" s="31"/>
      <c r="B21" s="5"/>
      <c r="C21" s="9">
        <v>4170</v>
      </c>
      <c r="D21" s="13" t="s">
        <v>20</v>
      </c>
      <c r="E21" s="50"/>
      <c r="F21" s="50">
        <v>5000</v>
      </c>
      <c r="G21" s="50">
        <f>F21</f>
        <v>5000</v>
      </c>
      <c r="H21" s="50">
        <f>F21</f>
        <v>5000</v>
      </c>
      <c r="I21" s="50"/>
      <c r="J21" s="50"/>
      <c r="K21" s="51"/>
      <c r="L21" s="26"/>
      <c r="M21" s="30"/>
    </row>
    <row r="22" spans="1:13" s="7" customFormat="1" ht="15" customHeight="1">
      <c r="A22" s="31"/>
      <c r="B22" s="5"/>
      <c r="C22" s="9">
        <v>4300</v>
      </c>
      <c r="D22" s="38" t="s">
        <v>39</v>
      </c>
      <c r="E22" s="50"/>
      <c r="F22" s="50">
        <v>1091.42</v>
      </c>
      <c r="G22" s="50">
        <f>F22</f>
        <v>1091.42</v>
      </c>
      <c r="H22" s="50"/>
      <c r="I22" s="50"/>
      <c r="J22" s="50"/>
      <c r="K22" s="51"/>
      <c r="L22" s="26"/>
      <c r="M22" s="30"/>
    </row>
    <row r="23" spans="1:13" s="7" customFormat="1" ht="18.75" customHeight="1">
      <c r="A23" s="46">
        <v>801</v>
      </c>
      <c r="B23" s="36">
        <v>80130</v>
      </c>
      <c r="C23" s="36"/>
      <c r="D23" s="32" t="s">
        <v>48</v>
      </c>
      <c r="E23" s="49">
        <f>E24+E28</f>
        <v>2024.38</v>
      </c>
      <c r="F23" s="49">
        <f aca="true" t="shared" si="4" ref="F23:K23">F25+F26+F27+F28</f>
        <v>2024.38</v>
      </c>
      <c r="G23" s="49">
        <f t="shared" si="4"/>
        <v>2024.38</v>
      </c>
      <c r="H23" s="49">
        <f t="shared" si="4"/>
        <v>1568.59</v>
      </c>
      <c r="I23" s="49">
        <f t="shared" si="4"/>
        <v>308.15999999999997</v>
      </c>
      <c r="J23" s="49">
        <f t="shared" si="4"/>
        <v>0</v>
      </c>
      <c r="K23" s="49">
        <f t="shared" si="4"/>
        <v>0</v>
      </c>
      <c r="L23" s="26"/>
      <c r="M23" s="30"/>
    </row>
    <row r="24" spans="1:13" s="7" customFormat="1" ht="33.75" customHeight="1">
      <c r="A24" s="6"/>
      <c r="B24" s="1"/>
      <c r="C24" s="39">
        <v>2310</v>
      </c>
      <c r="D24" s="12" t="s">
        <v>44</v>
      </c>
      <c r="E24" s="50">
        <v>2024.38</v>
      </c>
      <c r="F24" s="50"/>
      <c r="G24" s="50"/>
      <c r="H24" s="50"/>
      <c r="I24" s="50"/>
      <c r="J24" s="50"/>
      <c r="K24" s="51"/>
      <c r="L24" s="26"/>
      <c r="M24" s="30"/>
    </row>
    <row r="25" spans="1:13" s="7" customFormat="1" ht="16.5" customHeight="1">
      <c r="A25" s="6"/>
      <c r="B25" s="1"/>
      <c r="C25" s="39">
        <v>4010</v>
      </c>
      <c r="D25" s="12" t="s">
        <v>26</v>
      </c>
      <c r="E25" s="50"/>
      <c r="F25" s="50">
        <f>G25+K25</f>
        <v>1568.59</v>
      </c>
      <c r="G25" s="50">
        <f>H25+I25+J25</f>
        <v>1568.59</v>
      </c>
      <c r="H25" s="50">
        <v>1568.59</v>
      </c>
      <c r="I25" s="50"/>
      <c r="J25" s="50"/>
      <c r="K25" s="51"/>
      <c r="L25" s="26"/>
      <c r="M25" s="30"/>
    </row>
    <row r="26" spans="1:13" s="7" customFormat="1" ht="17.25" customHeight="1">
      <c r="A26" s="6"/>
      <c r="B26" s="1"/>
      <c r="C26" s="39">
        <v>4110</v>
      </c>
      <c r="D26" s="12" t="s">
        <v>27</v>
      </c>
      <c r="E26" s="50"/>
      <c r="F26" s="50">
        <f>G26+K26</f>
        <v>269.7</v>
      </c>
      <c r="G26" s="50">
        <f>H26+I26+J26</f>
        <v>269.7</v>
      </c>
      <c r="H26" s="50"/>
      <c r="I26" s="50">
        <v>269.7</v>
      </c>
      <c r="J26" s="50"/>
      <c r="K26" s="51"/>
      <c r="L26" s="26"/>
      <c r="M26" s="30"/>
    </row>
    <row r="27" spans="1:13" s="7" customFormat="1" ht="17.25" customHeight="1">
      <c r="A27" s="6"/>
      <c r="B27" s="1"/>
      <c r="C27" s="39">
        <v>4120</v>
      </c>
      <c r="D27" s="12" t="s">
        <v>32</v>
      </c>
      <c r="E27" s="50"/>
      <c r="F27" s="50">
        <f>G27+K27</f>
        <v>38.46</v>
      </c>
      <c r="G27" s="50">
        <f>H27+I27+J27</f>
        <v>38.46</v>
      </c>
      <c r="H27" s="50"/>
      <c r="I27" s="50">
        <v>38.46</v>
      </c>
      <c r="J27" s="50"/>
      <c r="K27" s="51"/>
      <c r="L27" s="26"/>
      <c r="M27" s="30"/>
    </row>
    <row r="28" spans="1:13" s="7" customFormat="1" ht="15" customHeight="1">
      <c r="A28" s="31"/>
      <c r="B28" s="5"/>
      <c r="C28" s="9">
        <v>4440</v>
      </c>
      <c r="D28" s="38" t="s">
        <v>49</v>
      </c>
      <c r="E28" s="50"/>
      <c r="F28" s="50">
        <f>G28+K28</f>
        <v>147.63</v>
      </c>
      <c r="G28" s="50">
        <v>147.63</v>
      </c>
      <c r="H28" s="50"/>
      <c r="I28" s="50"/>
      <c r="J28" s="50"/>
      <c r="K28" s="51"/>
      <c r="L28" s="26"/>
      <c r="M28" s="30"/>
    </row>
    <row r="29" spans="1:13" s="7" customFormat="1" ht="15" customHeight="1">
      <c r="A29" s="45">
        <v>801</v>
      </c>
      <c r="B29" s="34">
        <v>80147</v>
      </c>
      <c r="C29" s="34"/>
      <c r="D29" s="18" t="s">
        <v>50</v>
      </c>
      <c r="E29" s="49">
        <f aca="true" t="shared" si="5" ref="E29:K29">E30</f>
        <v>0</v>
      </c>
      <c r="F29" s="49">
        <f t="shared" si="5"/>
        <v>1000</v>
      </c>
      <c r="G29" s="49">
        <f t="shared" si="5"/>
        <v>1000</v>
      </c>
      <c r="H29" s="49">
        <f t="shared" si="5"/>
        <v>0</v>
      </c>
      <c r="I29" s="49">
        <f t="shared" si="5"/>
        <v>0</v>
      </c>
      <c r="J29" s="49">
        <f t="shared" si="5"/>
        <v>1000</v>
      </c>
      <c r="K29" s="52">
        <f t="shared" si="5"/>
        <v>0</v>
      </c>
      <c r="L29" s="26"/>
      <c r="M29" s="30"/>
    </row>
    <row r="30" spans="1:13" s="7" customFormat="1" ht="26.25" customHeight="1">
      <c r="A30" s="31"/>
      <c r="B30" s="5"/>
      <c r="C30" s="9">
        <v>2710</v>
      </c>
      <c r="D30" s="12" t="s">
        <v>43</v>
      </c>
      <c r="E30" s="50"/>
      <c r="F30" s="50">
        <f>G30</f>
        <v>1000</v>
      </c>
      <c r="G30" s="50">
        <f>J30</f>
        <v>1000</v>
      </c>
      <c r="H30" s="50"/>
      <c r="I30" s="50"/>
      <c r="J30" s="50">
        <v>1000</v>
      </c>
      <c r="K30" s="51"/>
      <c r="L30" s="26"/>
      <c r="M30" s="30"/>
    </row>
    <row r="31" spans="1:13" ht="17.25" customHeight="1">
      <c r="A31" s="46">
        <v>801</v>
      </c>
      <c r="B31" s="36">
        <v>80195</v>
      </c>
      <c r="C31" s="36"/>
      <c r="D31" s="32" t="s">
        <v>37</v>
      </c>
      <c r="E31" s="49">
        <f>E32+E33</f>
        <v>0</v>
      </c>
      <c r="F31" s="49">
        <f aca="true" t="shared" si="6" ref="F31:K31">SUM(F32:F33)</f>
        <v>1305.1</v>
      </c>
      <c r="G31" s="49">
        <f t="shared" si="6"/>
        <v>1305.1</v>
      </c>
      <c r="H31" s="49">
        <f t="shared" si="6"/>
        <v>0</v>
      </c>
      <c r="I31" s="49">
        <f t="shared" si="6"/>
        <v>0</v>
      </c>
      <c r="J31" s="49">
        <f t="shared" si="6"/>
        <v>1305.1</v>
      </c>
      <c r="K31" s="52">
        <f t="shared" si="6"/>
        <v>0</v>
      </c>
      <c r="L31" s="28"/>
      <c r="M31" s="15"/>
    </row>
    <row r="32" spans="1:13" ht="31.5" customHeight="1">
      <c r="A32" s="6"/>
      <c r="B32" s="1"/>
      <c r="C32" s="39">
        <v>2310</v>
      </c>
      <c r="D32" s="12" t="s">
        <v>44</v>
      </c>
      <c r="E32" s="50"/>
      <c r="F32" s="50">
        <v>542.64</v>
      </c>
      <c r="G32" s="50">
        <f>F32</f>
        <v>542.64</v>
      </c>
      <c r="H32" s="50"/>
      <c r="I32" s="50"/>
      <c r="J32" s="50">
        <f>F32</f>
        <v>542.64</v>
      </c>
      <c r="K32" s="51"/>
      <c r="L32" s="28"/>
      <c r="M32" s="15"/>
    </row>
    <row r="33" spans="1:13" ht="31.5" customHeight="1">
      <c r="A33" s="6"/>
      <c r="B33" s="1"/>
      <c r="C33" s="39">
        <v>2320</v>
      </c>
      <c r="D33" s="12" t="s">
        <v>45</v>
      </c>
      <c r="E33" s="50"/>
      <c r="F33" s="50">
        <v>762.46</v>
      </c>
      <c r="G33" s="50">
        <f>F33</f>
        <v>762.46</v>
      </c>
      <c r="H33" s="50"/>
      <c r="I33" s="50"/>
      <c r="J33" s="50">
        <f>F33</f>
        <v>762.46</v>
      </c>
      <c r="K33" s="51"/>
      <c r="L33" s="28"/>
      <c r="M33" s="15"/>
    </row>
    <row r="34" spans="1:13" ht="19.5" customHeight="1">
      <c r="A34" s="45">
        <v>852</v>
      </c>
      <c r="B34" s="35">
        <v>85201</v>
      </c>
      <c r="C34" s="34"/>
      <c r="D34" s="37" t="s">
        <v>38</v>
      </c>
      <c r="E34" s="49">
        <f>E35</f>
        <v>1384361.5</v>
      </c>
      <c r="F34" s="49">
        <f aca="true" t="shared" si="7" ref="F34:K34">SUM(F36:F46)</f>
        <v>1384361.5</v>
      </c>
      <c r="G34" s="49">
        <f t="shared" si="7"/>
        <v>1384361.5</v>
      </c>
      <c r="H34" s="49">
        <f t="shared" si="7"/>
        <v>606127.79</v>
      </c>
      <c r="I34" s="49">
        <f t="shared" si="7"/>
        <v>131229</v>
      </c>
      <c r="J34" s="49">
        <f t="shared" si="7"/>
        <v>0</v>
      </c>
      <c r="K34" s="49">
        <f t="shared" si="7"/>
        <v>0</v>
      </c>
      <c r="L34" s="25"/>
      <c r="M34" s="15"/>
    </row>
    <row r="35" spans="1:13" ht="31.5" customHeight="1">
      <c r="A35" s="6"/>
      <c r="B35" s="39"/>
      <c r="C35" s="39">
        <v>2320</v>
      </c>
      <c r="D35" s="17" t="s">
        <v>41</v>
      </c>
      <c r="E35" s="86">
        <v>1384361.5</v>
      </c>
      <c r="F35" s="86"/>
      <c r="G35" s="86"/>
      <c r="H35" s="86"/>
      <c r="I35" s="50"/>
      <c r="J35" s="50"/>
      <c r="K35" s="51"/>
      <c r="L35" s="28"/>
      <c r="M35" s="15"/>
    </row>
    <row r="36" spans="1:13" ht="17.25" customHeight="1">
      <c r="A36" s="6"/>
      <c r="B36" s="39"/>
      <c r="C36" s="39">
        <v>3110</v>
      </c>
      <c r="D36" s="40" t="s">
        <v>8</v>
      </c>
      <c r="E36" s="86"/>
      <c r="F36" s="86">
        <f>G36</f>
        <v>2800</v>
      </c>
      <c r="G36" s="86">
        <v>2800</v>
      </c>
      <c r="H36" s="86"/>
      <c r="I36" s="50"/>
      <c r="J36" s="50"/>
      <c r="K36" s="51"/>
      <c r="L36" s="28"/>
      <c r="M36" s="15"/>
    </row>
    <row r="37" spans="1:13" ht="15" customHeight="1">
      <c r="A37" s="10"/>
      <c r="B37" s="38"/>
      <c r="C37" s="39">
        <v>4010</v>
      </c>
      <c r="D37" s="17" t="s">
        <v>26</v>
      </c>
      <c r="E37" s="86"/>
      <c r="F37" s="86">
        <v>606127.79</v>
      </c>
      <c r="G37" s="86">
        <f>F37</f>
        <v>606127.79</v>
      </c>
      <c r="H37" s="86">
        <f>G37</f>
        <v>606127.79</v>
      </c>
      <c r="I37" s="50"/>
      <c r="J37" s="50"/>
      <c r="K37" s="51"/>
      <c r="L37" s="28"/>
      <c r="M37" s="15"/>
    </row>
    <row r="38" spans="1:13" ht="15" customHeight="1">
      <c r="A38" s="10"/>
      <c r="B38" s="38"/>
      <c r="C38" s="39">
        <v>4110</v>
      </c>
      <c r="D38" s="17" t="s">
        <v>27</v>
      </c>
      <c r="E38" s="86"/>
      <c r="F38" s="86">
        <v>119729</v>
      </c>
      <c r="G38" s="86">
        <f>F38</f>
        <v>119729</v>
      </c>
      <c r="H38" s="86"/>
      <c r="I38" s="50">
        <f>G38</f>
        <v>119729</v>
      </c>
      <c r="J38" s="50"/>
      <c r="K38" s="51"/>
      <c r="L38" s="28"/>
      <c r="M38" s="15"/>
    </row>
    <row r="39" spans="1:13" ht="15" customHeight="1">
      <c r="A39" s="10"/>
      <c r="B39" s="38"/>
      <c r="C39" s="39">
        <v>4120</v>
      </c>
      <c r="D39" s="17" t="s">
        <v>32</v>
      </c>
      <c r="E39" s="86"/>
      <c r="F39" s="86">
        <v>11500</v>
      </c>
      <c r="G39" s="86">
        <f>F39</f>
        <v>11500</v>
      </c>
      <c r="H39" s="86"/>
      <c r="I39" s="50">
        <f>G39</f>
        <v>11500</v>
      </c>
      <c r="J39" s="50"/>
      <c r="K39" s="51"/>
      <c r="L39" s="28"/>
      <c r="M39" s="15"/>
    </row>
    <row r="40" spans="1:13" ht="15" customHeight="1">
      <c r="A40" s="10"/>
      <c r="B40" s="38"/>
      <c r="C40" s="39">
        <v>4210</v>
      </c>
      <c r="D40" s="40" t="s">
        <v>33</v>
      </c>
      <c r="E40" s="86"/>
      <c r="F40" s="86">
        <v>179123.93</v>
      </c>
      <c r="G40" s="86">
        <f>F40</f>
        <v>179123.93</v>
      </c>
      <c r="H40" s="86"/>
      <c r="I40" s="50"/>
      <c r="J40" s="50"/>
      <c r="K40" s="51"/>
      <c r="L40" s="28"/>
      <c r="M40" s="15"/>
    </row>
    <row r="41" spans="1:13" ht="15" customHeight="1">
      <c r="A41" s="10"/>
      <c r="B41" s="38"/>
      <c r="C41" s="39">
        <v>4220</v>
      </c>
      <c r="D41" s="40" t="s">
        <v>54</v>
      </c>
      <c r="E41" s="86"/>
      <c r="F41" s="86">
        <v>184040</v>
      </c>
      <c r="G41" s="86">
        <v>184040</v>
      </c>
      <c r="H41" s="86"/>
      <c r="I41" s="50"/>
      <c r="J41" s="50"/>
      <c r="K41" s="51"/>
      <c r="L41" s="28"/>
      <c r="M41" s="15"/>
    </row>
    <row r="42" spans="1:13" ht="20.25" customHeight="1">
      <c r="A42" s="10"/>
      <c r="B42" s="38"/>
      <c r="C42" s="39">
        <v>4230</v>
      </c>
      <c r="D42" s="40" t="s">
        <v>55</v>
      </c>
      <c r="E42" s="86"/>
      <c r="F42" s="86">
        <v>3000</v>
      </c>
      <c r="G42" s="86">
        <v>3000</v>
      </c>
      <c r="H42" s="86"/>
      <c r="I42" s="50"/>
      <c r="J42" s="50"/>
      <c r="K42" s="51"/>
      <c r="L42" s="28"/>
      <c r="M42" s="15"/>
    </row>
    <row r="43" spans="1:13" ht="20.25" customHeight="1">
      <c r="A43" s="10"/>
      <c r="B43" s="38"/>
      <c r="C43" s="39">
        <v>4260</v>
      </c>
      <c r="D43" s="40" t="s">
        <v>56</v>
      </c>
      <c r="E43" s="86"/>
      <c r="F43" s="86">
        <v>174000</v>
      </c>
      <c r="G43" s="86">
        <v>174000</v>
      </c>
      <c r="H43" s="86"/>
      <c r="I43" s="50"/>
      <c r="J43" s="50"/>
      <c r="K43" s="51"/>
      <c r="L43" s="28"/>
      <c r="M43" s="15"/>
    </row>
    <row r="44" spans="1:13" ht="15" customHeight="1">
      <c r="A44" s="10"/>
      <c r="B44" s="38"/>
      <c r="C44" s="39">
        <v>4270</v>
      </c>
      <c r="D44" s="40" t="s">
        <v>52</v>
      </c>
      <c r="E44" s="86"/>
      <c r="F44" s="86">
        <v>29811.19</v>
      </c>
      <c r="G44" s="86">
        <f>F44</f>
        <v>29811.19</v>
      </c>
      <c r="H44" s="86"/>
      <c r="I44" s="50"/>
      <c r="J44" s="50"/>
      <c r="K44" s="51"/>
      <c r="L44" s="28"/>
      <c r="M44" s="15"/>
    </row>
    <row r="45" spans="1:13" ht="15" customHeight="1">
      <c r="A45" s="10"/>
      <c r="B45" s="38"/>
      <c r="C45" s="39">
        <v>4300</v>
      </c>
      <c r="D45" s="87" t="s">
        <v>39</v>
      </c>
      <c r="E45" s="86"/>
      <c r="F45" s="86">
        <v>73850</v>
      </c>
      <c r="G45" s="86">
        <f>F45</f>
        <v>73850</v>
      </c>
      <c r="H45" s="86"/>
      <c r="I45" s="50"/>
      <c r="J45" s="50"/>
      <c r="K45" s="51"/>
      <c r="L45" s="28"/>
      <c r="M45" s="15"/>
    </row>
    <row r="46" spans="1:13" ht="23.25" customHeight="1">
      <c r="A46" s="10"/>
      <c r="B46" s="38"/>
      <c r="C46" s="39">
        <v>4360</v>
      </c>
      <c r="D46" s="88" t="s">
        <v>53</v>
      </c>
      <c r="E46" s="86"/>
      <c r="F46" s="86">
        <v>379.59</v>
      </c>
      <c r="G46" s="86">
        <f>F46</f>
        <v>379.59</v>
      </c>
      <c r="H46" s="86"/>
      <c r="I46" s="50"/>
      <c r="J46" s="50"/>
      <c r="K46" s="51"/>
      <c r="L46" s="28"/>
      <c r="M46" s="15"/>
    </row>
    <row r="47" spans="1:13" ht="21.75" customHeight="1">
      <c r="A47" s="47">
        <v>852</v>
      </c>
      <c r="B47" s="33">
        <v>85204</v>
      </c>
      <c r="C47" s="34"/>
      <c r="D47" s="18" t="s">
        <v>13</v>
      </c>
      <c r="E47" s="49">
        <f>E48+E49</f>
        <v>246174.33000000002</v>
      </c>
      <c r="F47" s="49">
        <f aca="true" t="shared" si="8" ref="F47:K47">F50+F51+F52+F53+F54</f>
        <v>298158.5</v>
      </c>
      <c r="G47" s="49">
        <f t="shared" si="8"/>
        <v>298158.5</v>
      </c>
      <c r="H47" s="49">
        <f t="shared" si="8"/>
        <v>72000</v>
      </c>
      <c r="I47" s="49">
        <f t="shared" si="8"/>
        <v>13747.2</v>
      </c>
      <c r="J47" s="49">
        <f t="shared" si="8"/>
        <v>51984.17</v>
      </c>
      <c r="K47" s="52">
        <f t="shared" si="8"/>
        <v>0</v>
      </c>
      <c r="L47" s="25"/>
      <c r="M47" s="14"/>
    </row>
    <row r="48" spans="1:13" ht="31.5" customHeight="1">
      <c r="A48" s="10"/>
      <c r="B48" s="2"/>
      <c r="C48" s="39">
        <v>2310</v>
      </c>
      <c r="D48" s="12" t="s">
        <v>42</v>
      </c>
      <c r="E48" s="50">
        <v>85537.44</v>
      </c>
      <c r="F48" s="50">
        <v>0</v>
      </c>
      <c r="G48" s="50"/>
      <c r="H48" s="50"/>
      <c r="I48" s="50"/>
      <c r="J48" s="50"/>
      <c r="K48" s="51"/>
      <c r="L48" s="28"/>
      <c r="M48" s="15"/>
    </row>
    <row r="49" spans="1:13" ht="31.5" customHeight="1">
      <c r="A49" s="10"/>
      <c r="B49" s="2"/>
      <c r="C49" s="39">
        <v>2320</v>
      </c>
      <c r="D49" s="12" t="s">
        <v>41</v>
      </c>
      <c r="E49" s="50">
        <v>160636.89</v>
      </c>
      <c r="F49" s="50">
        <v>0</v>
      </c>
      <c r="G49" s="50">
        <f aca="true" t="shared" si="9" ref="G49:G54">F49</f>
        <v>0</v>
      </c>
      <c r="H49" s="50"/>
      <c r="I49" s="50"/>
      <c r="J49" s="50">
        <f>G49</f>
        <v>0</v>
      </c>
      <c r="K49" s="51"/>
      <c r="L49" s="28"/>
      <c r="M49" s="15"/>
    </row>
    <row r="50" spans="1:13" ht="15" customHeight="1">
      <c r="A50" s="10"/>
      <c r="B50" s="2"/>
      <c r="C50" s="39">
        <v>2320</v>
      </c>
      <c r="D50" s="17" t="s">
        <v>5</v>
      </c>
      <c r="E50" s="50"/>
      <c r="F50" s="50">
        <v>51984.17</v>
      </c>
      <c r="G50" s="50">
        <v>51984.17</v>
      </c>
      <c r="H50" s="50"/>
      <c r="I50" s="50"/>
      <c r="J50" s="50">
        <v>51984.17</v>
      </c>
      <c r="K50" s="51"/>
      <c r="L50" s="28"/>
      <c r="M50" s="15"/>
    </row>
    <row r="51" spans="1:13" ht="15" customHeight="1">
      <c r="A51" s="48"/>
      <c r="B51" s="3"/>
      <c r="C51" s="39">
        <v>3110</v>
      </c>
      <c r="D51" s="40" t="s">
        <v>8</v>
      </c>
      <c r="E51" s="50"/>
      <c r="F51" s="50">
        <v>160427.13</v>
      </c>
      <c r="G51" s="50">
        <f t="shared" si="9"/>
        <v>160427.13</v>
      </c>
      <c r="H51" s="50"/>
      <c r="I51" s="50"/>
      <c r="J51" s="50"/>
      <c r="K51" s="51"/>
      <c r="L51" s="26"/>
      <c r="M51" s="15"/>
    </row>
    <row r="52" spans="1:13" ht="15" customHeight="1">
      <c r="A52" s="48"/>
      <c r="B52" s="3"/>
      <c r="C52" s="39">
        <v>4110</v>
      </c>
      <c r="D52" s="12" t="s">
        <v>36</v>
      </c>
      <c r="E52" s="50"/>
      <c r="F52" s="50">
        <v>12571.2</v>
      </c>
      <c r="G52" s="50">
        <f t="shared" si="9"/>
        <v>12571.2</v>
      </c>
      <c r="H52" s="50"/>
      <c r="I52" s="50">
        <f>G52</f>
        <v>12571.2</v>
      </c>
      <c r="J52" s="50"/>
      <c r="K52" s="51"/>
      <c r="L52" s="26"/>
      <c r="M52" s="15"/>
    </row>
    <row r="53" spans="1:13" ht="15" customHeight="1">
      <c r="A53" s="48"/>
      <c r="B53" s="3"/>
      <c r="C53" s="39">
        <v>4120</v>
      </c>
      <c r="D53" s="13" t="s">
        <v>32</v>
      </c>
      <c r="E53" s="50"/>
      <c r="F53" s="50">
        <v>1176</v>
      </c>
      <c r="G53" s="50">
        <f t="shared" si="9"/>
        <v>1176</v>
      </c>
      <c r="H53" s="50"/>
      <c r="I53" s="50">
        <f>G53</f>
        <v>1176</v>
      </c>
      <c r="J53" s="50"/>
      <c r="K53" s="51"/>
      <c r="L53" s="26"/>
      <c r="M53" s="15"/>
    </row>
    <row r="54" spans="1:13" ht="15" customHeight="1">
      <c r="A54" s="48"/>
      <c r="B54" s="3"/>
      <c r="C54" s="39">
        <v>4170</v>
      </c>
      <c r="D54" s="13" t="s">
        <v>20</v>
      </c>
      <c r="E54" s="50"/>
      <c r="F54" s="50">
        <v>72000</v>
      </c>
      <c r="G54" s="50">
        <f t="shared" si="9"/>
        <v>72000</v>
      </c>
      <c r="H54" s="50">
        <f>G54</f>
        <v>72000</v>
      </c>
      <c r="I54" s="50"/>
      <c r="J54" s="50"/>
      <c r="K54" s="51"/>
      <c r="L54" s="26"/>
      <c r="M54" s="15"/>
    </row>
    <row r="55" spans="1:13" ht="21.75" customHeight="1">
      <c r="A55" s="47">
        <v>853</v>
      </c>
      <c r="B55" s="33">
        <v>85311</v>
      </c>
      <c r="C55" s="34"/>
      <c r="D55" s="18" t="s">
        <v>0</v>
      </c>
      <c r="E55" s="49">
        <f>E56</f>
        <v>0</v>
      </c>
      <c r="F55" s="49">
        <f aca="true" t="shared" si="10" ref="F55:K55">F56</f>
        <v>60015</v>
      </c>
      <c r="G55" s="49">
        <f t="shared" si="10"/>
        <v>60015</v>
      </c>
      <c r="H55" s="49">
        <f t="shared" si="10"/>
        <v>0</v>
      </c>
      <c r="I55" s="49">
        <f t="shared" si="10"/>
        <v>0</v>
      </c>
      <c r="J55" s="49">
        <f t="shared" si="10"/>
        <v>60015</v>
      </c>
      <c r="K55" s="52">
        <f t="shared" si="10"/>
        <v>0</v>
      </c>
      <c r="L55" s="25"/>
      <c r="M55" s="15"/>
    </row>
    <row r="56" spans="1:13" ht="15" customHeight="1">
      <c r="A56" s="48"/>
      <c r="B56" s="3"/>
      <c r="C56" s="9">
        <v>2310</v>
      </c>
      <c r="D56" s="12" t="s">
        <v>7</v>
      </c>
      <c r="E56" s="50"/>
      <c r="F56" s="50">
        <v>60015</v>
      </c>
      <c r="G56" s="50">
        <f>F56</f>
        <v>60015</v>
      </c>
      <c r="H56" s="50"/>
      <c r="I56" s="50"/>
      <c r="J56" s="50">
        <f>G56</f>
        <v>60015</v>
      </c>
      <c r="K56" s="51"/>
      <c r="L56" s="26"/>
      <c r="M56" s="15"/>
    </row>
    <row r="57" spans="1:13" ht="21.75" customHeight="1" thickBot="1">
      <c r="A57" s="69">
        <v>921</v>
      </c>
      <c r="B57" s="70">
        <v>92116</v>
      </c>
      <c r="C57" s="71"/>
      <c r="D57" s="72" t="s">
        <v>15</v>
      </c>
      <c r="E57" s="73">
        <v>0</v>
      </c>
      <c r="F57" s="73">
        <f aca="true" t="shared" si="11" ref="F57:K57">F58</f>
        <v>40000</v>
      </c>
      <c r="G57" s="73">
        <f t="shared" si="11"/>
        <v>40000</v>
      </c>
      <c r="H57" s="73">
        <f t="shared" si="11"/>
        <v>0</v>
      </c>
      <c r="I57" s="73">
        <f t="shared" si="11"/>
        <v>0</v>
      </c>
      <c r="J57" s="73">
        <f t="shared" si="11"/>
        <v>40000</v>
      </c>
      <c r="K57" s="74">
        <f t="shared" si="11"/>
        <v>0</v>
      </c>
      <c r="L57" s="25"/>
      <c r="M57" s="15"/>
    </row>
    <row r="58" spans="1:13" ht="15" customHeight="1">
      <c r="A58" s="75"/>
      <c r="B58" s="76"/>
      <c r="C58" s="77">
        <v>2310</v>
      </c>
      <c r="D58" s="78" t="s">
        <v>16</v>
      </c>
      <c r="E58" s="79"/>
      <c r="F58" s="79">
        <v>40000</v>
      </c>
      <c r="G58" s="79">
        <f>F58</f>
        <v>40000</v>
      </c>
      <c r="H58" s="79"/>
      <c r="I58" s="79"/>
      <c r="J58" s="79">
        <f>G58</f>
        <v>40000</v>
      </c>
      <c r="K58" s="80"/>
      <c r="L58" s="28"/>
      <c r="M58" s="15"/>
    </row>
    <row r="59" spans="1:13" ht="21" customHeight="1" thickBot="1">
      <c r="A59" s="63"/>
      <c r="B59" s="64"/>
      <c r="C59" s="65"/>
      <c r="D59" s="66" t="s">
        <v>19</v>
      </c>
      <c r="E59" s="67">
        <f>E7</f>
        <v>2186365.65</v>
      </c>
      <c r="F59" s="67">
        <f aca="true" t="shared" si="12" ref="F59:K59">F7</f>
        <v>2466284.21</v>
      </c>
      <c r="G59" s="67">
        <f t="shared" si="12"/>
        <v>1830355.3</v>
      </c>
      <c r="H59" s="67">
        <f t="shared" si="12"/>
        <v>684696.38</v>
      </c>
      <c r="I59" s="67">
        <f t="shared" si="12"/>
        <v>145284.36000000002</v>
      </c>
      <c r="J59" s="67">
        <f t="shared" si="12"/>
        <v>157414.27</v>
      </c>
      <c r="K59" s="68">
        <f t="shared" si="12"/>
        <v>635928.91</v>
      </c>
      <c r="L59" s="25"/>
      <c r="M59" s="25"/>
    </row>
    <row r="60" spans="12:13" ht="10.5" customHeight="1" hidden="1">
      <c r="L60" s="15"/>
      <c r="M60" s="15"/>
    </row>
    <row r="61" spans="1:13" ht="9" customHeight="1">
      <c r="A61" s="104" t="s">
        <v>31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29"/>
      <c r="M61" s="15"/>
    </row>
    <row r="62" spans="1:13" ht="15" customHeight="1">
      <c r="A62" s="7"/>
      <c r="B62" s="7"/>
      <c r="C62" s="7"/>
      <c r="D62" s="7" t="s">
        <v>1</v>
      </c>
      <c r="E62" s="7"/>
      <c r="F62" s="7"/>
      <c r="G62" s="7"/>
      <c r="H62" s="7"/>
      <c r="I62" s="11"/>
      <c r="J62" s="11"/>
      <c r="K62" s="11"/>
      <c r="L62" s="30"/>
      <c r="M62" s="15"/>
    </row>
    <row r="63" spans="1:13" ht="7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30"/>
      <c r="M63" s="15"/>
    </row>
    <row r="64" spans="1:12" ht="14.25" customHeight="1">
      <c r="A64" s="7"/>
      <c r="B64" s="7"/>
      <c r="C64" s="7"/>
      <c r="D64" s="7"/>
      <c r="E64" s="7"/>
      <c r="F64" s="7"/>
      <c r="G64" s="7"/>
      <c r="H64" s="7"/>
      <c r="I64" s="105"/>
      <c r="J64" s="105"/>
      <c r="K64" s="7"/>
      <c r="L64" s="7"/>
    </row>
    <row r="65" spans="1:12" ht="11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3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8" customHeight="1">
      <c r="A69" s="100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21"/>
    </row>
    <row r="70" spans="1:12" ht="14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4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" customHeight="1">
      <c r="A72" s="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3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24.75" customHeight="1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22"/>
    </row>
    <row r="78" spans="1:12" ht="54.75" customHeight="1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22"/>
    </row>
    <row r="79" spans="1:12" ht="18" customHeight="1" hidden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.75" customHeight="1" hidden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47.2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23"/>
    </row>
    <row r="83" spans="1:12" ht="26.25" customHeight="1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22"/>
    </row>
    <row r="84" spans="1:12" ht="16.5" customHeight="1">
      <c r="A84" s="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 customHeight="1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22"/>
    </row>
    <row r="86" spans="1:12" ht="37.5" customHeight="1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22"/>
    </row>
    <row r="87" spans="1:12" ht="27.75" customHeight="1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22"/>
    </row>
    <row r="88" spans="1:12" ht="27.75" customHeight="1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22"/>
    </row>
    <row r="89" spans="1:12" ht="12.75">
      <c r="A89" s="100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21"/>
    </row>
    <row r="90" spans="1:12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29.25" customHeight="1">
      <c r="A94" s="7"/>
      <c r="B94" s="7"/>
      <c r="C94" s="7"/>
      <c r="D94" s="106"/>
      <c r="E94" s="106"/>
      <c r="F94" s="106"/>
      <c r="G94" s="106"/>
      <c r="H94" s="106"/>
      <c r="I94" s="106"/>
      <c r="J94" s="106"/>
      <c r="K94" s="106"/>
      <c r="L94" s="20"/>
    </row>
  </sheetData>
  <sheetProtection/>
  <mergeCells count="23">
    <mergeCell ref="D94:K94"/>
    <mergeCell ref="A89:K89"/>
    <mergeCell ref="A85:K85"/>
    <mergeCell ref="A82:K82"/>
    <mergeCell ref="A83:K83"/>
    <mergeCell ref="A87:K87"/>
    <mergeCell ref="A88:K88"/>
    <mergeCell ref="A86:K86"/>
    <mergeCell ref="A69:K69"/>
    <mergeCell ref="A78:K78"/>
    <mergeCell ref="A77:K77"/>
    <mergeCell ref="D3:D5"/>
    <mergeCell ref="E3:E5"/>
    <mergeCell ref="K4:K5"/>
    <mergeCell ref="A61:K61"/>
    <mergeCell ref="I64:J64"/>
    <mergeCell ref="A1:K1"/>
    <mergeCell ref="A2:K2"/>
    <mergeCell ref="A3:C4"/>
    <mergeCell ref="F3:F5"/>
    <mergeCell ref="G4:G5"/>
    <mergeCell ref="H4:J4"/>
    <mergeCell ref="G3:K3"/>
  </mergeCells>
  <printOptions horizontalCentered="1"/>
  <pageMargins left="0.3937007874015748" right="0.3937007874015748" top="0.3937007874015748" bottom="0.3937007874015748" header="0.5118110236220472" footer="0.11811023622047245"/>
  <pageSetup horizontalDpi="600" verticalDpi="600" orientation="landscape" paperSize="9" scale="79" r:id="rId1"/>
  <headerFooter alignWithMargins="0">
    <oddFooter>&amp;CStrona &amp;P z &amp;N</oddFooter>
  </headerFooter>
  <rowBreaks count="1" manualBreakCount="1">
    <brk id="27" max="10" man="1"/>
  </rowBreaks>
  <ignoredErrors>
    <ignoredError sqref="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2014-01-03T07:33:32Z</cp:lastPrinted>
  <dcterms:created xsi:type="dcterms:W3CDTF">2002-03-22T09:59:04Z</dcterms:created>
  <dcterms:modified xsi:type="dcterms:W3CDTF">2014-01-03T07:33:46Z</dcterms:modified>
  <cp:category/>
  <cp:version/>
  <cp:contentType/>
  <cp:contentStatus/>
</cp:coreProperties>
</file>