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activeTab="0"/>
  </bookViews>
  <sheets>
    <sheet name="Z 1.5" sheetId="1" r:id="rId1"/>
  </sheets>
  <definedNames>
    <definedName name="_xlnm.Print_Area" localSheetId="0">'Z 1.5'!$A$1:$N$110</definedName>
    <definedName name="_xlnm.Print_Titles" localSheetId="0">'Z 1.5'!$4:$7</definedName>
  </definedNames>
  <calcPr fullCalcOnLoad="1"/>
</workbook>
</file>

<file path=xl/sharedStrings.xml><?xml version="1.0" encoding="utf-8"?>
<sst xmlns="http://schemas.openxmlformats.org/spreadsheetml/2006/main" count="220" uniqueCount="132">
  <si>
    <t>3030</t>
  </si>
  <si>
    <t>4010</t>
  </si>
  <si>
    <t>Wynagrodzenia osobowe pracowników</t>
  </si>
  <si>
    <t>4020</t>
  </si>
  <si>
    <t>4040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</si>
  <si>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</si>
  <si>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</si>
  <si>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</si>
  <si>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</si>
  <si>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</si>
  <si>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</si>
  <si>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</si>
  <si>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</si>
  <si>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</si>
  <si>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</si>
  <si>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</si>
  <si>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</si>
  <si>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</si>
  <si>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</si>
  <si>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4110</t>
  </si>
  <si>
    <t>4480</t>
  </si>
  <si>
    <t>Podatek od nieruchomości</t>
  </si>
  <si>
    <t>700</t>
  </si>
  <si>
    <t>70005</t>
  </si>
  <si>
    <t>Gospodarka gruntami i nieruchomościami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</si>
  <si>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</si>
  <si>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</si>
  <si>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</si>
  <si>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</si>
  <si>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</si>
  <si>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</si>
  <si>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</si>
  <si>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</si>
  <si>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75011</t>
  </si>
  <si>
    <t>Urzędy wojewódzkie</t>
  </si>
  <si>
    <t>75045</t>
  </si>
  <si>
    <t>Komisje poborowe</t>
  </si>
  <si>
    <t>Składki na ubezp.społeczne</t>
  </si>
  <si>
    <t>754</t>
  </si>
  <si>
    <t>4500</t>
  </si>
  <si>
    <t>4280</t>
  </si>
  <si>
    <t>Zakup usług zdrowotnych</t>
  </si>
  <si>
    <t>Pozostałe podatki na rzecz jst</t>
  </si>
  <si>
    <t>4050</t>
  </si>
  <si>
    <t>4060</t>
  </si>
  <si>
    <t>4070</t>
  </si>
  <si>
    <t>Nagrody roczne funkcjonariuszy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</si>
  <si>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</si>
  <si>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</si>
  <si>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</si>
  <si>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</si>
  <si>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</si>
  <si>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</si>
  <si>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4520</t>
  </si>
  <si>
    <t>852</t>
  </si>
  <si>
    <t>Wynagrodzenia</t>
  </si>
  <si>
    <t>2110</t>
  </si>
  <si>
    <t>różne opłaty i składki</t>
  </si>
  <si>
    <t>851</t>
  </si>
  <si>
    <t>85156</t>
  </si>
  <si>
    <t>4130</t>
  </si>
  <si>
    <t>4230</t>
  </si>
  <si>
    <t>4370</t>
  </si>
  <si>
    <t>Zakup usług telefonii stacjonarnej</t>
  </si>
  <si>
    <t>4360</t>
  </si>
  <si>
    <t>Zakup usług telefonii komórkowej</t>
  </si>
  <si>
    <t>4400</t>
  </si>
  <si>
    <t>Opłaty czynszowe za pomieszcz.biurowe</t>
  </si>
  <si>
    <t xml:space="preserve">Wykonane dochody  budżetu państwa                            </t>
  </si>
  <si>
    <t>Ogółem</t>
  </si>
  <si>
    <t>z tego:</t>
  </si>
  <si>
    <t>Klasyfikacja</t>
  </si>
  <si>
    <t>Nazwa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</si>
  <si>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</si>
  <si>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</si>
  <si>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</si>
  <si>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</si>
  <si>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</si>
  <si>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</si>
  <si>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</si>
  <si>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Dodatkowe wynagr. roczne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</si>
  <si>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</si>
  <si>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</si>
  <si>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</si>
  <si>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</si>
  <si>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</si>
  <si>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</si>
  <si>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</si>
  <si>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</si>
  <si>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w tym:</t>
  </si>
  <si>
    <t>3070</t>
  </si>
  <si>
    <t>4180</t>
  </si>
  <si>
    <t>Równoważniki i ekwiwalenty</t>
  </si>
  <si>
    <t>pochodne od wynagrodzeń</t>
  </si>
  <si>
    <t>świadczenia społeczne</t>
  </si>
  <si>
    <t>Ośrodki wsparcia</t>
  </si>
  <si>
    <t>01008</t>
  </si>
  <si>
    <t>Melioracje wodne</t>
  </si>
  <si>
    <t>4170</t>
  </si>
  <si>
    <t>Wynagrodzenia bezosobowe</t>
  </si>
  <si>
    <t>4350</t>
  </si>
  <si>
    <t>Opłaty za usługi internetowe</t>
  </si>
  <si>
    <t>Wydatki bieżące</t>
  </si>
  <si>
    <t xml:space="preserve"> </t>
  </si>
  <si>
    <t>Wydatki osob.nie zal. do wynagrodzeń</t>
  </si>
  <si>
    <t>Wydatki majątkowe</t>
  </si>
  <si>
    <t>§</t>
  </si>
  <si>
    <t>010</t>
  </si>
  <si>
    <t>Zakup usług telef. komórkowej</t>
  </si>
  <si>
    <t>Zakup usług telef. stacjonarnej</t>
  </si>
  <si>
    <t>Uposaż.żołn. zawod. i nadtermin.oraz funkcj.</t>
  </si>
  <si>
    <t>Rózne opłaty i składki</t>
  </si>
  <si>
    <t>Zakup leków i środ. Medycz.</t>
  </si>
  <si>
    <t>Zakup usług telefonii stacjonar.</t>
  </si>
  <si>
    <t>Składki na ubezpieczenie  zdrowotne  osób nie objętych obowiązkowym ubezpieczeniem zdrowotnym</t>
  </si>
  <si>
    <t>Załącznik Nr 1.5</t>
  </si>
  <si>
    <t>Wynagr. osob. członk. korpusu służby cywil.</t>
  </si>
  <si>
    <t>4610</t>
  </si>
  <si>
    <t>Koszty postępowania sądowego i prokuratorskiego</t>
  </si>
  <si>
    <t>6060</t>
  </si>
  <si>
    <t>Wydatki na zakupy inwestycyjne jednostek budżetowych</t>
  </si>
  <si>
    <t>Zakup usług dostępu do sieci Internet</t>
  </si>
  <si>
    <t>Wykonanie dochodów i wydatków związanych z realizacją zadań z zakresu administracji rządowej i innych zadań zleconych odrębnymi ustawami za  2012 rok</t>
  </si>
  <si>
    <t>Plan na 2012 rok dochodów - dotacji ogółem</t>
  </si>
  <si>
    <t>Wykonanie za  2012 rok dochodów - dotacji</t>
  </si>
  <si>
    <t>Plan wydatków na 2012 rok ogółem</t>
  </si>
  <si>
    <t>Wykonanie wydatków za  2012 rok</t>
  </si>
  <si>
    <t>2100</t>
  </si>
  <si>
    <t>4220</t>
  </si>
  <si>
    <t>4700</t>
  </si>
  <si>
    <t>Zakup środków żywności</t>
  </si>
  <si>
    <t>Szkolenia pracowników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</si>
</sst>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5" borderId="0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5" fillId="36" borderId="11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center"/>
    </xf>
    <xf numFmtId="0" fontId="4" fillId="36" borderId="11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 horizontal="left" wrapText="1"/>
    </xf>
    <xf numFmtId="3" fontId="4" fillId="36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35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/>
    </xf>
    <xf numFmtId="3" fontId="9" fillId="36" borderId="11" xfId="0" applyNumberFormat="1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3" fontId="4" fillId="36" borderId="12" xfId="0" applyNumberFormat="1" applyFont="1" applyFill="1" applyBorder="1" applyAlignment="1">
      <alignment vertical="center"/>
    </xf>
    <xf numFmtId="0" fontId="4" fillId="36" borderId="11" xfId="0" applyNumberFormat="1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3" fontId="4" fillId="35" borderId="12" xfId="0" applyNumberFormat="1" applyFont="1" applyFill="1" applyBorder="1" applyAlignment="1">
      <alignment vertical="center"/>
    </xf>
    <xf numFmtId="0" fontId="4" fillId="35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3" fontId="4" fillId="34" borderId="14" xfId="0" applyNumberFormat="1" applyFont="1" applyFill="1" applyBorder="1" applyAlignment="1">
      <alignment horizontal="right"/>
    </xf>
    <xf numFmtId="3" fontId="4" fillId="36" borderId="14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left"/>
    </xf>
    <xf numFmtId="4" fontId="4" fillId="36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49" fontId="4" fillId="36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3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3" fillId="34" borderId="2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left"/>
    </xf>
    <xf numFmtId="3" fontId="9" fillId="36" borderId="24" xfId="0" applyNumberFormat="1" applyFont="1" applyFill="1" applyBorder="1" applyAlignment="1">
      <alignment horizontal="left" vertical="center" wrapText="1"/>
    </xf>
    <xf numFmtId="3" fontId="9" fillId="36" borderId="25" xfId="0" applyNumberFormat="1" applyFont="1" applyFill="1" applyBorder="1" applyAlignment="1">
      <alignment horizontal="left" vertical="center" wrapText="1"/>
    </xf>
    <xf numFmtId="4" fontId="4" fillId="36" borderId="24" xfId="0" applyNumberFormat="1" applyFont="1" applyFill="1" applyBorder="1" applyAlignment="1">
      <alignment horizontal="right" vertical="center"/>
    </xf>
    <xf numFmtId="4" fontId="4" fillId="36" borderId="25" xfId="0" applyNumberFormat="1" applyFont="1" applyFill="1" applyBorder="1" applyAlignment="1">
      <alignment horizontal="right" vertical="center"/>
    </xf>
    <xf numFmtId="4" fontId="4" fillId="36" borderId="26" xfId="0" applyNumberFormat="1" applyFont="1" applyFill="1" applyBorder="1" applyAlignment="1">
      <alignment horizontal="right" vertical="center"/>
    </xf>
    <xf numFmtId="4" fontId="4" fillId="36" borderId="27" xfId="0" applyNumberFormat="1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3" fontId="4" fillId="36" borderId="31" xfId="0" applyNumberFormat="1" applyFont="1" applyFill="1" applyBorder="1" applyAlignment="1">
      <alignment horizontal="center" vertical="center"/>
    </xf>
    <xf numFmtId="3" fontId="4" fillId="36" borderId="32" xfId="0" applyNumberFormat="1" applyFont="1" applyFill="1" applyBorder="1" applyAlignment="1">
      <alignment horizontal="center" vertical="center"/>
    </xf>
    <xf numFmtId="0" fontId="4" fillId="36" borderId="24" xfId="0" applyNumberFormat="1" applyFont="1" applyFill="1" applyBorder="1" applyAlignment="1">
      <alignment horizontal="center" vertical="center"/>
    </xf>
    <xf numFmtId="0" fontId="4" fillId="36" borderId="25" xfId="0" applyNumberFormat="1" applyFont="1" applyFill="1" applyBorder="1" applyAlignment="1">
      <alignment horizontal="center" vertical="center"/>
    </xf>
    <xf numFmtId="4" fontId="4" fillId="36" borderId="24" xfId="0" applyNumberFormat="1" applyFont="1" applyFill="1" applyBorder="1" applyAlignment="1">
      <alignment horizontal="center" vertical="center"/>
    </xf>
    <xf numFmtId="4" fontId="4" fillId="36" borderId="25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/>
    </xf>
    <xf numFmtId="49" fontId="4" fillId="36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PageLayoutView="0" workbookViewId="0" topLeftCell="A1">
      <selection activeCell="F92" sqref="F92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5.25390625" style="0" customWidth="1"/>
    <col min="4" max="4" width="37.2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0" width="11.875" style="0" customWidth="1"/>
    <col min="11" max="11" width="12.625" style="0" customWidth="1"/>
    <col min="12" max="13" width="11.00390625" style="0" customWidth="1"/>
    <col min="14" max="14" width="11.375" style="0" customWidth="1"/>
  </cols>
  <sheetData>
    <row r="1" spans="5:14" ht="18" customHeight="1">
      <c r="E1" s="70" t="s">
        <v>115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ht="19.5" customHeight="1">
      <c r="A2" s="71" t="s">
        <v>122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="1" customFormat="1" ht="10.5" customHeight="1" thickBot="1"/>
    <row r="4" spans="1:14" ht="12.75">
      <c r="A4" s="78" t="s">
        <v>71</v>
      </c>
      <c r="B4" s="79"/>
      <c r="C4" s="79"/>
      <c r="D4" s="76" t="s">
        <v>72</v>
      </c>
      <c r="E4" s="80" t="s">
        <v>123</v>
      </c>
      <c r="F4" s="80" t="s">
        <v>124</v>
      </c>
      <c r="G4" s="86" t="s">
        <v>125</v>
      </c>
      <c r="H4" s="86" t="s">
        <v>126</v>
      </c>
      <c r="I4" s="98" t="s">
        <v>70</v>
      </c>
      <c r="J4" s="99"/>
      <c r="K4" s="99"/>
      <c r="L4" s="99"/>
      <c r="M4" s="100"/>
      <c r="N4" s="74" t="s">
        <v>68</v>
      </c>
    </row>
    <row r="5" spans="1:14" ht="12.75" customHeight="1">
      <c r="A5" s="7"/>
      <c r="B5" s="4"/>
      <c r="C5" s="4"/>
      <c r="D5" s="77"/>
      <c r="E5" s="81"/>
      <c r="F5" s="81"/>
      <c r="G5" s="87"/>
      <c r="H5" s="87"/>
      <c r="I5" s="82" t="s">
        <v>102</v>
      </c>
      <c r="J5" s="83" t="s">
        <v>89</v>
      </c>
      <c r="K5" s="83"/>
      <c r="L5" s="83"/>
      <c r="M5" s="96" t="s">
        <v>105</v>
      </c>
      <c r="N5" s="75"/>
    </row>
    <row r="6" spans="1:14" ht="32.25" customHeight="1">
      <c r="A6" s="8" t="s">
        <v>73</v>
      </c>
      <c r="B6" s="3" t="s">
        <v>74</v>
      </c>
      <c r="C6" s="3" t="s">
        <v>106</v>
      </c>
      <c r="D6" s="77"/>
      <c r="E6" s="81"/>
      <c r="F6" s="81"/>
      <c r="G6" s="87"/>
      <c r="H6" s="87"/>
      <c r="I6" s="82"/>
      <c r="J6" s="6" t="s">
        <v>55</v>
      </c>
      <c r="K6" s="5" t="s">
        <v>93</v>
      </c>
      <c r="L6" s="5" t="s">
        <v>94</v>
      </c>
      <c r="M6" s="97"/>
      <c r="N6" s="75"/>
    </row>
    <row r="7" spans="1:14" ht="11.2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53"/>
      <c r="N7" s="2">
        <v>14</v>
      </c>
    </row>
    <row r="8" spans="1:15" ht="17.25" customHeight="1">
      <c r="A8" s="9" t="s">
        <v>75</v>
      </c>
      <c r="B8" s="84" t="s">
        <v>76</v>
      </c>
      <c r="C8" s="84"/>
      <c r="D8" s="84"/>
      <c r="E8" s="20">
        <f>E9+E10</f>
        <v>231107</v>
      </c>
      <c r="F8" s="20">
        <f>SUM(F9:F12)</f>
        <v>390001.05</v>
      </c>
      <c r="G8" s="16"/>
      <c r="H8" s="16"/>
      <c r="I8" s="16"/>
      <c r="J8" s="16"/>
      <c r="K8" s="16"/>
      <c r="L8" s="16"/>
      <c r="M8" s="54"/>
      <c r="N8" s="17">
        <f>N9+N10+N11+N12</f>
        <v>390001.05</v>
      </c>
      <c r="O8" t="s">
        <v>103</v>
      </c>
    </row>
    <row r="9" spans="1:14" ht="16.5" customHeight="1">
      <c r="A9" s="22" t="s">
        <v>107</v>
      </c>
      <c r="B9" s="23" t="s">
        <v>96</v>
      </c>
      <c r="C9" s="60">
        <v>2350</v>
      </c>
      <c r="D9" s="25" t="s">
        <v>97</v>
      </c>
      <c r="E9" s="21">
        <v>0</v>
      </c>
      <c r="F9" s="21">
        <v>375.35</v>
      </c>
      <c r="G9" s="18"/>
      <c r="H9" s="18"/>
      <c r="I9" s="18"/>
      <c r="J9" s="18"/>
      <c r="K9" s="18"/>
      <c r="L9" s="18"/>
      <c r="M9" s="55"/>
      <c r="N9" s="19">
        <f>F9</f>
        <v>375.35</v>
      </c>
    </row>
    <row r="10" spans="1:14" ht="12.75">
      <c r="A10" s="22">
        <v>700</v>
      </c>
      <c r="B10" s="23">
        <v>70005</v>
      </c>
      <c r="C10" s="60">
        <v>2350</v>
      </c>
      <c r="D10" s="24" t="s">
        <v>24</v>
      </c>
      <c r="E10" s="21">
        <v>231107</v>
      </c>
      <c r="F10" s="21">
        <v>388685.08</v>
      </c>
      <c r="G10" s="18"/>
      <c r="H10" s="18"/>
      <c r="I10" s="18"/>
      <c r="J10" s="18"/>
      <c r="K10" s="18"/>
      <c r="L10" s="18"/>
      <c r="M10" s="55"/>
      <c r="N10" s="19">
        <f>F10</f>
        <v>388685.08</v>
      </c>
    </row>
    <row r="11" spans="1:14" ht="16.5" customHeight="1">
      <c r="A11" s="22">
        <v>710</v>
      </c>
      <c r="B11" s="23">
        <v>71015</v>
      </c>
      <c r="C11" s="60">
        <v>2350</v>
      </c>
      <c r="D11" s="24" t="s">
        <v>31</v>
      </c>
      <c r="E11" s="21">
        <v>0</v>
      </c>
      <c r="F11" s="21">
        <v>797.81</v>
      </c>
      <c r="G11" s="18"/>
      <c r="H11" s="18"/>
      <c r="I11" s="18"/>
      <c r="J11" s="18"/>
      <c r="K11" s="18"/>
      <c r="L11" s="18"/>
      <c r="M11" s="55"/>
      <c r="N11" s="19">
        <f>F11</f>
        <v>797.81</v>
      </c>
    </row>
    <row r="12" spans="1:14" ht="25.5" customHeight="1">
      <c r="A12" s="22">
        <v>754</v>
      </c>
      <c r="B12" s="23">
        <v>75411</v>
      </c>
      <c r="C12" s="60">
        <v>2350</v>
      </c>
      <c r="D12" s="24" t="s">
        <v>85</v>
      </c>
      <c r="E12" s="21">
        <v>0</v>
      </c>
      <c r="F12" s="21">
        <v>142.81</v>
      </c>
      <c r="G12" s="18"/>
      <c r="H12" s="18"/>
      <c r="I12" s="18"/>
      <c r="J12" s="18"/>
      <c r="K12" s="18"/>
      <c r="L12" s="18"/>
      <c r="M12" s="55"/>
      <c r="N12" s="19">
        <f>F12</f>
        <v>142.81</v>
      </c>
    </row>
    <row r="13" spans="1:14" ht="18" customHeight="1">
      <c r="A13" s="9" t="s">
        <v>77</v>
      </c>
      <c r="B13" s="88" t="s">
        <v>78</v>
      </c>
      <c r="C13" s="88"/>
      <c r="D13" s="88"/>
      <c r="E13" s="88"/>
      <c r="F13" s="88"/>
      <c r="G13" s="88"/>
      <c r="H13" s="10"/>
      <c r="I13" s="10"/>
      <c r="J13" s="10"/>
      <c r="K13" s="10"/>
      <c r="L13" s="10"/>
      <c r="M13" s="56"/>
      <c r="N13" s="11"/>
    </row>
    <row r="14" spans="1:14" ht="25.5" customHeight="1">
      <c r="A14" s="45" t="s">
        <v>107</v>
      </c>
      <c r="B14" s="46" t="s">
        <v>18</v>
      </c>
      <c r="C14" s="27" t="s">
        <v>56</v>
      </c>
      <c r="D14" s="31" t="s">
        <v>79</v>
      </c>
      <c r="E14" s="35">
        <v>40000</v>
      </c>
      <c r="F14" s="35">
        <v>40000</v>
      </c>
      <c r="G14" s="35">
        <f aca="true" t="shared" si="0" ref="G14:N14">G15</f>
        <v>40000</v>
      </c>
      <c r="H14" s="35">
        <f t="shared" si="0"/>
        <v>40000</v>
      </c>
      <c r="I14" s="35">
        <f t="shared" si="0"/>
        <v>40000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6">
        <f t="shared" si="0"/>
        <v>0</v>
      </c>
    </row>
    <row r="15" spans="1:14" ht="17.25" customHeight="1">
      <c r="A15" s="47"/>
      <c r="B15" s="48"/>
      <c r="C15" s="28" t="s">
        <v>11</v>
      </c>
      <c r="D15" s="32" t="s">
        <v>51</v>
      </c>
      <c r="E15" s="37"/>
      <c r="F15" s="37"/>
      <c r="G15" s="37">
        <v>40000</v>
      </c>
      <c r="H15" s="37">
        <v>40000</v>
      </c>
      <c r="I15" s="37">
        <f>H15</f>
        <v>40000</v>
      </c>
      <c r="J15" s="37"/>
      <c r="K15" s="37"/>
      <c r="L15" s="37"/>
      <c r="M15" s="58"/>
      <c r="N15" s="38"/>
    </row>
    <row r="16" spans="1:14" ht="21" customHeight="1">
      <c r="A16" s="45" t="s">
        <v>22</v>
      </c>
      <c r="B16" s="46" t="s">
        <v>23</v>
      </c>
      <c r="C16" s="27" t="s">
        <v>56</v>
      </c>
      <c r="D16" s="31" t="s">
        <v>24</v>
      </c>
      <c r="E16" s="35">
        <v>41000</v>
      </c>
      <c r="F16" s="35">
        <v>41000</v>
      </c>
      <c r="G16" s="35">
        <f>SUM(G17:G24)</f>
        <v>41000</v>
      </c>
      <c r="H16" s="35">
        <f aca="true" t="shared" si="1" ref="H16:N16">SUM(H17:H24)</f>
        <v>41000</v>
      </c>
      <c r="I16" s="35">
        <f t="shared" si="1"/>
        <v>41000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6">
        <f t="shared" si="1"/>
        <v>0</v>
      </c>
    </row>
    <row r="17" spans="1:14" ht="15" customHeight="1">
      <c r="A17" s="49"/>
      <c r="B17" s="50"/>
      <c r="C17" s="29" t="s">
        <v>7</v>
      </c>
      <c r="D17" s="33" t="s">
        <v>8</v>
      </c>
      <c r="E17" s="37"/>
      <c r="F17" s="39"/>
      <c r="G17" s="39">
        <v>2979.99</v>
      </c>
      <c r="H17" s="40">
        <v>2979.99</v>
      </c>
      <c r="I17" s="40">
        <v>2979.99</v>
      </c>
      <c r="J17" s="39"/>
      <c r="K17" s="39"/>
      <c r="L17" s="39"/>
      <c r="M17" s="59"/>
      <c r="N17" s="41"/>
    </row>
    <row r="18" spans="1:14" ht="15" customHeight="1">
      <c r="A18" s="51"/>
      <c r="B18" s="52"/>
      <c r="C18" s="28" t="s">
        <v>9</v>
      </c>
      <c r="D18" s="32" t="s">
        <v>49</v>
      </c>
      <c r="E18" s="37"/>
      <c r="F18" s="37"/>
      <c r="G18" s="37">
        <v>3513</v>
      </c>
      <c r="H18" s="40">
        <v>3513</v>
      </c>
      <c r="I18" s="40">
        <v>3513</v>
      </c>
      <c r="J18" s="37"/>
      <c r="K18" s="37"/>
      <c r="L18" s="37"/>
      <c r="M18" s="58"/>
      <c r="N18" s="38"/>
    </row>
    <row r="19" spans="1:14" ht="15" customHeight="1">
      <c r="A19" s="51"/>
      <c r="B19" s="52"/>
      <c r="C19" s="28" t="s">
        <v>10</v>
      </c>
      <c r="D19" s="33" t="s">
        <v>50</v>
      </c>
      <c r="E19" s="37"/>
      <c r="F19" s="37"/>
      <c r="G19" s="37">
        <v>1047.6</v>
      </c>
      <c r="H19" s="40">
        <v>1047.6</v>
      </c>
      <c r="I19" s="40">
        <v>1047.6</v>
      </c>
      <c r="J19" s="37"/>
      <c r="K19" s="37"/>
      <c r="L19" s="37"/>
      <c r="M19" s="58"/>
      <c r="N19" s="38"/>
    </row>
    <row r="20" spans="1:14" ht="17.25" customHeight="1">
      <c r="A20" s="47"/>
      <c r="B20" s="48"/>
      <c r="C20" s="28" t="s">
        <v>11</v>
      </c>
      <c r="D20" s="32" t="s">
        <v>51</v>
      </c>
      <c r="E20" s="37"/>
      <c r="F20" s="37"/>
      <c r="G20" s="37">
        <v>20527.27</v>
      </c>
      <c r="H20" s="40">
        <v>20527.27</v>
      </c>
      <c r="I20" s="40">
        <v>20527.27</v>
      </c>
      <c r="J20" s="37"/>
      <c r="K20" s="37"/>
      <c r="L20" s="37"/>
      <c r="M20" s="58"/>
      <c r="N20" s="38"/>
    </row>
    <row r="21" spans="1:14" ht="17.25" customHeight="1">
      <c r="A21" s="47"/>
      <c r="B21" s="48"/>
      <c r="C21" s="28">
        <v>4430</v>
      </c>
      <c r="D21" s="32" t="s">
        <v>111</v>
      </c>
      <c r="E21" s="37"/>
      <c r="F21" s="37"/>
      <c r="G21" s="37">
        <v>1000</v>
      </c>
      <c r="H21" s="40">
        <v>1000</v>
      </c>
      <c r="I21" s="40">
        <v>1000</v>
      </c>
      <c r="J21" s="37"/>
      <c r="K21" s="37"/>
      <c r="L21" s="37"/>
      <c r="M21" s="58"/>
      <c r="N21" s="38"/>
    </row>
    <row r="22" spans="1:14" ht="15.75" customHeight="1">
      <c r="A22" s="51"/>
      <c r="B22" s="52"/>
      <c r="C22" s="28" t="s">
        <v>20</v>
      </c>
      <c r="D22" s="32" t="s">
        <v>21</v>
      </c>
      <c r="E22" s="37"/>
      <c r="F22" s="37"/>
      <c r="G22" s="37">
        <v>234</v>
      </c>
      <c r="H22" s="40">
        <v>234</v>
      </c>
      <c r="I22" s="40">
        <v>234</v>
      </c>
      <c r="J22" s="37"/>
      <c r="K22" s="37"/>
      <c r="L22" s="37"/>
      <c r="M22" s="58"/>
      <c r="N22" s="38"/>
    </row>
    <row r="23" spans="1:14" ht="15" customHeight="1">
      <c r="A23" s="51"/>
      <c r="B23" s="52"/>
      <c r="C23" s="28" t="s">
        <v>39</v>
      </c>
      <c r="D23" s="32" t="s">
        <v>42</v>
      </c>
      <c r="E23" s="37"/>
      <c r="F23" s="37"/>
      <c r="G23" s="37">
        <v>5114</v>
      </c>
      <c r="H23" s="40">
        <v>5114</v>
      </c>
      <c r="I23" s="40">
        <v>5114</v>
      </c>
      <c r="J23" s="37"/>
      <c r="K23" s="37"/>
      <c r="L23" s="37"/>
      <c r="M23" s="58"/>
      <c r="N23" s="38"/>
    </row>
    <row r="24" spans="1:14" ht="15" customHeight="1">
      <c r="A24" s="51"/>
      <c r="B24" s="52"/>
      <c r="C24" s="28" t="s">
        <v>117</v>
      </c>
      <c r="D24" s="32" t="s">
        <v>118</v>
      </c>
      <c r="E24" s="37"/>
      <c r="F24" s="37"/>
      <c r="G24" s="37">
        <v>6584.14</v>
      </c>
      <c r="H24" s="40">
        <v>6584.14</v>
      </c>
      <c r="I24" s="40">
        <v>6584.14</v>
      </c>
      <c r="J24" s="37"/>
      <c r="K24" s="37"/>
      <c r="L24" s="37"/>
      <c r="M24" s="58"/>
      <c r="N24" s="38"/>
    </row>
    <row r="25" spans="1:14" ht="24" customHeight="1">
      <c r="A25" s="45" t="s">
        <v>25</v>
      </c>
      <c r="B25" s="46" t="s">
        <v>26</v>
      </c>
      <c r="C25" s="27" t="s">
        <v>56</v>
      </c>
      <c r="D25" s="31" t="s">
        <v>27</v>
      </c>
      <c r="E25" s="35">
        <v>48000</v>
      </c>
      <c r="F25" s="35">
        <v>48000</v>
      </c>
      <c r="G25" s="35">
        <f aca="true" t="shared" si="2" ref="G25:N25">G26</f>
        <v>48000</v>
      </c>
      <c r="H25" s="35">
        <f t="shared" si="2"/>
        <v>48000</v>
      </c>
      <c r="I25" s="35">
        <f t="shared" si="2"/>
        <v>48000</v>
      </c>
      <c r="J25" s="35">
        <f t="shared" si="2"/>
        <v>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6">
        <f t="shared" si="2"/>
        <v>0</v>
      </c>
    </row>
    <row r="26" spans="1:14" ht="18" customHeight="1">
      <c r="A26" s="51"/>
      <c r="B26" s="52"/>
      <c r="C26" s="28" t="s">
        <v>11</v>
      </c>
      <c r="D26" s="32" t="s">
        <v>51</v>
      </c>
      <c r="E26" s="37"/>
      <c r="F26" s="37"/>
      <c r="G26" s="39">
        <v>48000</v>
      </c>
      <c r="H26" s="39">
        <v>48000</v>
      </c>
      <c r="I26" s="39">
        <f>H26</f>
        <v>48000</v>
      </c>
      <c r="J26" s="37"/>
      <c r="K26" s="37"/>
      <c r="L26" s="37"/>
      <c r="M26" s="58"/>
      <c r="N26" s="38"/>
    </row>
    <row r="27" spans="1:14" ht="19.5" customHeight="1">
      <c r="A27" s="45" t="s">
        <v>25</v>
      </c>
      <c r="B27" s="46" t="s">
        <v>28</v>
      </c>
      <c r="C27" s="27" t="s">
        <v>56</v>
      </c>
      <c r="D27" s="31" t="s">
        <v>29</v>
      </c>
      <c r="E27" s="35">
        <v>3000</v>
      </c>
      <c r="F27" s="35">
        <v>3000</v>
      </c>
      <c r="G27" s="35">
        <f>G28</f>
        <v>3000</v>
      </c>
      <c r="H27" s="35">
        <f aca="true" t="shared" si="3" ref="H27:N27">H28</f>
        <v>3000</v>
      </c>
      <c r="I27" s="35">
        <f t="shared" si="3"/>
        <v>3000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</row>
    <row r="28" spans="1:14" ht="18" customHeight="1">
      <c r="A28" s="47"/>
      <c r="B28" s="48"/>
      <c r="C28" s="28" t="s">
        <v>11</v>
      </c>
      <c r="D28" s="32" t="s">
        <v>51</v>
      </c>
      <c r="E28" s="37"/>
      <c r="F28" s="37"/>
      <c r="G28" s="37">
        <v>3000</v>
      </c>
      <c r="H28" s="37">
        <f>G28</f>
        <v>3000</v>
      </c>
      <c r="I28" s="37">
        <f>H28</f>
        <v>3000</v>
      </c>
      <c r="J28" s="37"/>
      <c r="K28" s="37"/>
      <c r="L28" s="37"/>
      <c r="M28" s="58"/>
      <c r="N28" s="38"/>
    </row>
    <row r="29" spans="1:14" ht="13.5" customHeight="1">
      <c r="A29" s="101" t="s">
        <v>25</v>
      </c>
      <c r="B29" s="103" t="s">
        <v>30</v>
      </c>
      <c r="C29" s="107" t="s">
        <v>127</v>
      </c>
      <c r="D29" s="89" t="s">
        <v>31</v>
      </c>
      <c r="E29" s="105">
        <v>269531</v>
      </c>
      <c r="F29" s="105">
        <v>269531</v>
      </c>
      <c r="G29" s="91">
        <f aca="true" t="shared" si="4" ref="G29:N29">SUM(G31:G45)</f>
        <v>269531</v>
      </c>
      <c r="H29" s="91">
        <f t="shared" si="4"/>
        <v>269531</v>
      </c>
      <c r="I29" s="91">
        <f t="shared" si="4"/>
        <v>269531</v>
      </c>
      <c r="J29" s="91">
        <f t="shared" si="4"/>
        <v>199959.11</v>
      </c>
      <c r="K29" s="91">
        <f t="shared" si="4"/>
        <v>38327.270000000004</v>
      </c>
      <c r="L29" s="91">
        <f t="shared" si="4"/>
        <v>0</v>
      </c>
      <c r="M29" s="91">
        <f t="shared" si="4"/>
        <v>0</v>
      </c>
      <c r="N29" s="93">
        <f t="shared" si="4"/>
        <v>0</v>
      </c>
    </row>
    <row r="30" spans="1:14" ht="14.25" customHeight="1">
      <c r="A30" s="102"/>
      <c r="B30" s="104"/>
      <c r="C30" s="108"/>
      <c r="D30" s="90"/>
      <c r="E30" s="106"/>
      <c r="F30" s="106"/>
      <c r="G30" s="92"/>
      <c r="H30" s="92"/>
      <c r="I30" s="92"/>
      <c r="J30" s="92"/>
      <c r="K30" s="92"/>
      <c r="L30" s="92"/>
      <c r="M30" s="92"/>
      <c r="N30" s="94"/>
    </row>
    <row r="31" spans="1:14" ht="15" customHeight="1">
      <c r="A31" s="47"/>
      <c r="B31" s="52"/>
      <c r="C31" s="28" t="s">
        <v>1</v>
      </c>
      <c r="D31" s="32" t="s">
        <v>2</v>
      </c>
      <c r="E31" s="37"/>
      <c r="F31" s="37"/>
      <c r="G31" s="37">
        <v>73640</v>
      </c>
      <c r="H31" s="37">
        <v>73640</v>
      </c>
      <c r="I31" s="37">
        <v>73640</v>
      </c>
      <c r="J31" s="37">
        <v>73640</v>
      </c>
      <c r="K31" s="37"/>
      <c r="L31" s="37"/>
      <c r="M31" s="58"/>
      <c r="N31" s="38"/>
    </row>
    <row r="32" spans="1:14" ht="15" customHeight="1">
      <c r="A32" s="47"/>
      <c r="B32" s="52"/>
      <c r="C32" s="28" t="s">
        <v>3</v>
      </c>
      <c r="D32" s="32" t="s">
        <v>116</v>
      </c>
      <c r="E32" s="37"/>
      <c r="F32" s="37"/>
      <c r="G32" s="37">
        <v>113087.67</v>
      </c>
      <c r="H32" s="37">
        <v>113087.67</v>
      </c>
      <c r="I32" s="37">
        <v>113087.67</v>
      </c>
      <c r="J32" s="37">
        <v>113087.67</v>
      </c>
      <c r="K32" s="37"/>
      <c r="L32" s="37"/>
      <c r="M32" s="58"/>
      <c r="N32" s="38"/>
    </row>
    <row r="33" spans="1:14" ht="15.75" customHeight="1">
      <c r="A33" s="47"/>
      <c r="B33" s="52"/>
      <c r="C33" s="28" t="s">
        <v>4</v>
      </c>
      <c r="D33" s="33" t="s">
        <v>80</v>
      </c>
      <c r="E33" s="37"/>
      <c r="F33" s="37"/>
      <c r="G33" s="37">
        <v>13231.44</v>
      </c>
      <c r="H33" s="37">
        <v>13231.44</v>
      </c>
      <c r="I33" s="37">
        <v>13231.44</v>
      </c>
      <c r="J33" s="37">
        <v>13231.44</v>
      </c>
      <c r="K33" s="37"/>
      <c r="L33" s="37"/>
      <c r="M33" s="58"/>
      <c r="N33" s="38"/>
    </row>
    <row r="34" spans="1:14" ht="14.25" customHeight="1">
      <c r="A34" s="47"/>
      <c r="B34" s="52"/>
      <c r="C34" s="30" t="s">
        <v>19</v>
      </c>
      <c r="D34" s="32" t="s">
        <v>37</v>
      </c>
      <c r="E34" s="37"/>
      <c r="F34" s="37"/>
      <c r="G34" s="37">
        <v>35685.94</v>
      </c>
      <c r="H34" s="37">
        <v>35685.94</v>
      </c>
      <c r="I34" s="37">
        <v>35685.94</v>
      </c>
      <c r="J34" s="61"/>
      <c r="K34" s="37">
        <v>35685.94</v>
      </c>
      <c r="L34" s="37"/>
      <c r="M34" s="58"/>
      <c r="N34" s="38"/>
    </row>
    <row r="35" spans="1:14" ht="15.75" customHeight="1">
      <c r="A35" s="47"/>
      <c r="B35" s="52"/>
      <c r="C35" s="30" t="s">
        <v>5</v>
      </c>
      <c r="D35" s="32" t="s">
        <v>6</v>
      </c>
      <c r="E35" s="37"/>
      <c r="F35" s="37"/>
      <c r="G35" s="37">
        <v>2641.33</v>
      </c>
      <c r="H35" s="37">
        <v>2641.33</v>
      </c>
      <c r="I35" s="37">
        <v>2641.33</v>
      </c>
      <c r="J35" s="61"/>
      <c r="K35" s="37">
        <v>2641.33</v>
      </c>
      <c r="L35" s="37"/>
      <c r="M35" s="58"/>
      <c r="N35" s="38"/>
    </row>
    <row r="36" spans="1:14" ht="17.25" customHeight="1">
      <c r="A36" s="47"/>
      <c r="B36" s="52"/>
      <c r="C36" s="28" t="s">
        <v>7</v>
      </c>
      <c r="D36" s="33" t="s">
        <v>8</v>
      </c>
      <c r="E36" s="37"/>
      <c r="F36" s="37"/>
      <c r="G36" s="37">
        <v>13440.81</v>
      </c>
      <c r="H36" s="37">
        <v>13440.81</v>
      </c>
      <c r="I36" s="37">
        <v>13440.81</v>
      </c>
      <c r="J36" s="37"/>
      <c r="K36" s="37"/>
      <c r="L36" s="37"/>
      <c r="M36" s="58"/>
      <c r="N36" s="38"/>
    </row>
    <row r="37" spans="1:14" ht="15" customHeight="1">
      <c r="A37" s="47"/>
      <c r="B37" s="52"/>
      <c r="C37" s="28" t="s">
        <v>9</v>
      </c>
      <c r="D37" s="32" t="s">
        <v>49</v>
      </c>
      <c r="E37" s="37"/>
      <c r="F37" s="37"/>
      <c r="G37" s="37">
        <v>2776.38</v>
      </c>
      <c r="H37" s="37">
        <v>2776.38</v>
      </c>
      <c r="I37" s="37">
        <v>2776.38</v>
      </c>
      <c r="J37" s="37"/>
      <c r="K37" s="37"/>
      <c r="L37" s="37"/>
      <c r="M37" s="58"/>
      <c r="N37" s="38"/>
    </row>
    <row r="38" spans="1:14" ht="15" customHeight="1">
      <c r="A38" s="47"/>
      <c r="B38" s="52"/>
      <c r="C38" s="28" t="s">
        <v>40</v>
      </c>
      <c r="D38" s="32" t="s">
        <v>41</v>
      </c>
      <c r="E38" s="37"/>
      <c r="F38" s="37"/>
      <c r="G38" s="37">
        <v>40</v>
      </c>
      <c r="H38" s="37">
        <v>40</v>
      </c>
      <c r="I38" s="37">
        <v>40</v>
      </c>
      <c r="J38" s="37"/>
      <c r="K38" s="37"/>
      <c r="L38" s="37"/>
      <c r="M38" s="58"/>
      <c r="N38" s="38"/>
    </row>
    <row r="39" spans="1:14" ht="15" customHeight="1">
      <c r="A39" s="47"/>
      <c r="B39" s="52"/>
      <c r="C39" s="28" t="s">
        <v>11</v>
      </c>
      <c r="D39" s="33" t="s">
        <v>51</v>
      </c>
      <c r="E39" s="37"/>
      <c r="F39" s="37"/>
      <c r="G39" s="37">
        <v>4432.54</v>
      </c>
      <c r="H39" s="37">
        <v>4432.54</v>
      </c>
      <c r="I39" s="37">
        <v>4432.54</v>
      </c>
      <c r="J39" s="37"/>
      <c r="K39" s="37"/>
      <c r="L39" s="37"/>
      <c r="M39" s="58"/>
      <c r="N39" s="38"/>
    </row>
    <row r="40" spans="1:14" ht="15" customHeight="1">
      <c r="A40" s="47"/>
      <c r="B40" s="52"/>
      <c r="C40" s="28" t="s">
        <v>100</v>
      </c>
      <c r="D40" s="33" t="s">
        <v>121</v>
      </c>
      <c r="E40" s="37"/>
      <c r="F40" s="37"/>
      <c r="G40" s="37">
        <v>666.74</v>
      </c>
      <c r="H40" s="37">
        <v>666.74</v>
      </c>
      <c r="I40" s="37">
        <v>666.74</v>
      </c>
      <c r="J40" s="37"/>
      <c r="K40" s="37"/>
      <c r="L40" s="37"/>
      <c r="M40" s="58"/>
      <c r="N40" s="38"/>
    </row>
    <row r="41" spans="1:14" ht="16.5" customHeight="1">
      <c r="A41" s="47"/>
      <c r="B41" s="52"/>
      <c r="C41" s="28" t="s">
        <v>64</v>
      </c>
      <c r="D41" s="32" t="s">
        <v>65</v>
      </c>
      <c r="E41" s="37"/>
      <c r="F41" s="37"/>
      <c r="G41" s="37">
        <v>701.15</v>
      </c>
      <c r="H41" s="37">
        <v>701.15</v>
      </c>
      <c r="I41" s="37">
        <v>701.15</v>
      </c>
      <c r="J41" s="37"/>
      <c r="K41" s="37"/>
      <c r="L41" s="37"/>
      <c r="M41" s="58"/>
      <c r="N41" s="38"/>
    </row>
    <row r="42" spans="1:14" ht="15.75" customHeight="1">
      <c r="A42" s="47"/>
      <c r="B42" s="52"/>
      <c r="C42" s="28" t="s">
        <v>62</v>
      </c>
      <c r="D42" s="32" t="s">
        <v>63</v>
      </c>
      <c r="E42" s="37"/>
      <c r="F42" s="37"/>
      <c r="G42" s="37">
        <v>764.24</v>
      </c>
      <c r="H42" s="37">
        <v>764.24</v>
      </c>
      <c r="I42" s="37">
        <v>764.24</v>
      </c>
      <c r="J42" s="37"/>
      <c r="K42" s="37"/>
      <c r="L42" s="37"/>
      <c r="M42" s="58"/>
      <c r="N42" s="38"/>
    </row>
    <row r="43" spans="1:14" ht="15.75" customHeight="1">
      <c r="A43" s="47"/>
      <c r="B43" s="52"/>
      <c r="C43" s="28" t="s">
        <v>66</v>
      </c>
      <c r="D43" s="32" t="s">
        <v>67</v>
      </c>
      <c r="E43" s="37"/>
      <c r="F43" s="37"/>
      <c r="G43" s="37">
        <v>2970</v>
      </c>
      <c r="H43" s="37">
        <v>2970</v>
      </c>
      <c r="I43" s="37">
        <v>2970</v>
      </c>
      <c r="J43" s="37"/>
      <c r="K43" s="37"/>
      <c r="L43" s="37"/>
      <c r="M43" s="58"/>
      <c r="N43" s="38"/>
    </row>
    <row r="44" spans="1:14" ht="15" customHeight="1">
      <c r="A44" s="47"/>
      <c r="B44" s="52"/>
      <c r="C44" s="28" t="s">
        <v>14</v>
      </c>
      <c r="D44" s="33" t="s">
        <v>57</v>
      </c>
      <c r="E44" s="37"/>
      <c r="F44" s="37"/>
      <c r="G44" s="37">
        <v>1624</v>
      </c>
      <c r="H44" s="37">
        <v>1624</v>
      </c>
      <c r="I44" s="37">
        <v>1624</v>
      </c>
      <c r="J44" s="37"/>
      <c r="K44" s="37"/>
      <c r="L44" s="37"/>
      <c r="M44" s="58"/>
      <c r="N44" s="38"/>
    </row>
    <row r="45" spans="1:14" ht="16.5" customHeight="1">
      <c r="A45" s="47"/>
      <c r="B45" s="52"/>
      <c r="C45" s="28" t="s">
        <v>16</v>
      </c>
      <c r="D45" s="33" t="s">
        <v>17</v>
      </c>
      <c r="E45" s="37"/>
      <c r="F45" s="37"/>
      <c r="G45" s="37">
        <v>3828.76</v>
      </c>
      <c r="H45" s="37">
        <v>3828.76</v>
      </c>
      <c r="I45" s="37">
        <v>3828.76</v>
      </c>
      <c r="J45" s="37"/>
      <c r="K45" s="37"/>
      <c r="L45" s="37"/>
      <c r="M45" s="58"/>
      <c r="N45" s="38"/>
    </row>
    <row r="46" spans="1:14" ht="15.75" customHeight="1">
      <c r="A46" s="45" t="s">
        <v>32</v>
      </c>
      <c r="B46" s="46" t="s">
        <v>33</v>
      </c>
      <c r="C46" s="27" t="s">
        <v>56</v>
      </c>
      <c r="D46" s="34" t="s">
        <v>34</v>
      </c>
      <c r="E46" s="35">
        <v>112405</v>
      </c>
      <c r="F46" s="35">
        <v>112405</v>
      </c>
      <c r="G46" s="35">
        <f aca="true" t="shared" si="5" ref="G46:L46">SUM(G47:G52)</f>
        <v>112405</v>
      </c>
      <c r="H46" s="35">
        <f t="shared" si="5"/>
        <v>112405</v>
      </c>
      <c r="I46" s="35">
        <f t="shared" si="5"/>
        <v>112405</v>
      </c>
      <c r="J46" s="35">
        <f t="shared" si="5"/>
        <v>89000</v>
      </c>
      <c r="K46" s="35">
        <f t="shared" si="5"/>
        <v>17673.15</v>
      </c>
      <c r="L46" s="35">
        <f t="shared" si="5"/>
        <v>0</v>
      </c>
      <c r="M46" s="57">
        <v>0</v>
      </c>
      <c r="N46" s="36">
        <f>SUM(N47:N52)</f>
        <v>0</v>
      </c>
    </row>
    <row r="47" spans="1:14" ht="17.25" customHeight="1">
      <c r="A47" s="47"/>
      <c r="B47" s="52"/>
      <c r="C47" s="28" t="s">
        <v>1</v>
      </c>
      <c r="D47" s="32" t="s">
        <v>2</v>
      </c>
      <c r="E47" s="37"/>
      <c r="F47" s="37"/>
      <c r="G47" s="37">
        <v>81600</v>
      </c>
      <c r="H47" s="37">
        <v>81600</v>
      </c>
      <c r="I47" s="37">
        <v>81600</v>
      </c>
      <c r="J47" s="37">
        <v>81600</v>
      </c>
      <c r="K47" s="37"/>
      <c r="L47" s="37"/>
      <c r="M47" s="58"/>
      <c r="N47" s="38"/>
    </row>
    <row r="48" spans="1:14" ht="17.25" customHeight="1">
      <c r="A48" s="47"/>
      <c r="B48" s="52"/>
      <c r="C48" s="28" t="s">
        <v>4</v>
      </c>
      <c r="D48" s="33" t="s">
        <v>80</v>
      </c>
      <c r="E48" s="37"/>
      <c r="F48" s="37"/>
      <c r="G48" s="37">
        <v>7400</v>
      </c>
      <c r="H48" s="37">
        <v>7400</v>
      </c>
      <c r="I48" s="37">
        <v>7400</v>
      </c>
      <c r="J48" s="37">
        <v>7400</v>
      </c>
      <c r="K48" s="37"/>
      <c r="L48" s="37"/>
      <c r="M48" s="58"/>
      <c r="N48" s="38"/>
    </row>
    <row r="49" spans="1:14" ht="16.5" customHeight="1">
      <c r="A49" s="47"/>
      <c r="B49" s="52"/>
      <c r="C49" s="30" t="s">
        <v>19</v>
      </c>
      <c r="D49" s="32" t="s">
        <v>37</v>
      </c>
      <c r="E49" s="37"/>
      <c r="F49" s="37"/>
      <c r="G49" s="37">
        <v>15492.15</v>
      </c>
      <c r="H49" s="37">
        <v>15492.15</v>
      </c>
      <c r="I49" s="37">
        <v>15492.15</v>
      </c>
      <c r="J49" s="37"/>
      <c r="K49" s="37">
        <v>15492.15</v>
      </c>
      <c r="L49" s="37"/>
      <c r="M49" s="58"/>
      <c r="N49" s="38"/>
    </row>
    <row r="50" spans="1:14" ht="15" customHeight="1">
      <c r="A50" s="47"/>
      <c r="B50" s="52"/>
      <c r="C50" s="30" t="s">
        <v>5</v>
      </c>
      <c r="D50" s="32" t="s">
        <v>6</v>
      </c>
      <c r="E50" s="37"/>
      <c r="F50" s="37"/>
      <c r="G50" s="37">
        <v>2181</v>
      </c>
      <c r="H50" s="37">
        <v>2181</v>
      </c>
      <c r="I50" s="37">
        <v>2181</v>
      </c>
      <c r="J50" s="37"/>
      <c r="K50" s="37">
        <v>2181</v>
      </c>
      <c r="L50" s="37"/>
      <c r="M50" s="58"/>
      <c r="N50" s="38"/>
    </row>
    <row r="51" spans="1:14" ht="16.5" customHeight="1">
      <c r="A51" s="47"/>
      <c r="B51" s="52"/>
      <c r="C51" s="28" t="s">
        <v>7</v>
      </c>
      <c r="D51" s="33" t="s">
        <v>8</v>
      </c>
      <c r="E51" s="37"/>
      <c r="F51" s="37"/>
      <c r="G51" s="37">
        <v>2100</v>
      </c>
      <c r="H51" s="37">
        <v>2100</v>
      </c>
      <c r="I51" s="37">
        <v>2100</v>
      </c>
      <c r="J51" s="37"/>
      <c r="K51" s="37"/>
      <c r="L51" s="37"/>
      <c r="M51" s="58"/>
      <c r="N51" s="38"/>
    </row>
    <row r="52" spans="1:14" ht="17.25" customHeight="1">
      <c r="A52" s="47"/>
      <c r="B52" s="52"/>
      <c r="C52" s="28">
        <v>4440</v>
      </c>
      <c r="D52" s="33" t="s">
        <v>17</v>
      </c>
      <c r="E52" s="37"/>
      <c r="F52" s="37"/>
      <c r="G52" s="37">
        <v>3631.85</v>
      </c>
      <c r="H52" s="37">
        <v>3631.85</v>
      </c>
      <c r="I52" s="37">
        <v>3631.85</v>
      </c>
      <c r="J52" s="37"/>
      <c r="K52" s="37"/>
      <c r="L52" s="37"/>
      <c r="M52" s="58"/>
      <c r="N52" s="38"/>
    </row>
    <row r="53" spans="1:14" ht="16.5" customHeight="1">
      <c r="A53" s="45" t="s">
        <v>32</v>
      </c>
      <c r="B53" s="46" t="s">
        <v>35</v>
      </c>
      <c r="C53" s="27" t="s">
        <v>56</v>
      </c>
      <c r="D53" s="34" t="s">
        <v>36</v>
      </c>
      <c r="E53" s="35">
        <v>12000</v>
      </c>
      <c r="F53" s="35">
        <v>11999.37</v>
      </c>
      <c r="G53" s="35">
        <f aca="true" t="shared" si="6" ref="G53:N53">SUM(G54:G57)</f>
        <v>12000</v>
      </c>
      <c r="H53" s="35">
        <f t="shared" si="6"/>
        <v>11999.369999999999</v>
      </c>
      <c r="I53" s="35">
        <f t="shared" si="6"/>
        <v>11999.369999999999</v>
      </c>
      <c r="J53" s="35">
        <f t="shared" si="6"/>
        <v>5215</v>
      </c>
      <c r="K53" s="35">
        <f t="shared" si="6"/>
        <v>481.37</v>
      </c>
      <c r="L53" s="35">
        <f t="shared" si="6"/>
        <v>0</v>
      </c>
      <c r="M53" s="57">
        <v>0</v>
      </c>
      <c r="N53" s="36">
        <f t="shared" si="6"/>
        <v>0</v>
      </c>
    </row>
    <row r="54" spans="1:14" ht="17.25" customHeight="1">
      <c r="A54" s="51"/>
      <c r="B54" s="52"/>
      <c r="C54" s="28" t="s">
        <v>0</v>
      </c>
      <c r="D54" s="33" t="s">
        <v>81</v>
      </c>
      <c r="E54" s="37"/>
      <c r="F54" s="37"/>
      <c r="G54" s="37">
        <v>6300</v>
      </c>
      <c r="H54" s="37">
        <v>6300</v>
      </c>
      <c r="I54" s="37">
        <f>H54</f>
        <v>6300</v>
      </c>
      <c r="J54" s="37"/>
      <c r="K54" s="37"/>
      <c r="L54" s="37"/>
      <c r="M54" s="58"/>
      <c r="N54" s="38"/>
    </row>
    <row r="55" spans="1:14" ht="16.5" customHeight="1">
      <c r="A55" s="51"/>
      <c r="B55" s="52"/>
      <c r="C55" s="28" t="s">
        <v>19</v>
      </c>
      <c r="D55" s="33" t="s">
        <v>37</v>
      </c>
      <c r="E55" s="37"/>
      <c r="F55" s="37"/>
      <c r="G55" s="37">
        <v>482</v>
      </c>
      <c r="H55" s="37">
        <v>481.37</v>
      </c>
      <c r="I55" s="37">
        <f>H55</f>
        <v>481.37</v>
      </c>
      <c r="J55" s="37"/>
      <c r="K55" s="37">
        <f>I55</f>
        <v>481.37</v>
      </c>
      <c r="L55" s="37"/>
      <c r="M55" s="58"/>
      <c r="N55" s="38"/>
    </row>
    <row r="56" spans="1:14" ht="16.5" customHeight="1">
      <c r="A56" s="51"/>
      <c r="B56" s="52"/>
      <c r="C56" s="28" t="s">
        <v>5</v>
      </c>
      <c r="D56" s="32" t="s">
        <v>6</v>
      </c>
      <c r="E56" s="37"/>
      <c r="F56" s="37"/>
      <c r="G56" s="37">
        <v>3</v>
      </c>
      <c r="H56" s="37">
        <v>3</v>
      </c>
      <c r="I56" s="37">
        <f>H56</f>
        <v>3</v>
      </c>
      <c r="J56" s="37"/>
      <c r="K56" s="37"/>
      <c r="L56" s="37"/>
      <c r="M56" s="58"/>
      <c r="N56" s="38"/>
    </row>
    <row r="57" spans="1:14" ht="15" customHeight="1">
      <c r="A57" s="51"/>
      <c r="B57" s="52"/>
      <c r="C57" s="28" t="s">
        <v>98</v>
      </c>
      <c r="D57" s="33" t="s">
        <v>99</v>
      </c>
      <c r="E57" s="37"/>
      <c r="F57" s="37"/>
      <c r="G57" s="37">
        <v>5215</v>
      </c>
      <c r="H57" s="37">
        <v>5215</v>
      </c>
      <c r="I57" s="37">
        <f>H57</f>
        <v>5215</v>
      </c>
      <c r="J57" s="37">
        <f>I57</f>
        <v>5215</v>
      </c>
      <c r="K57" s="37"/>
      <c r="L57" s="37"/>
      <c r="M57" s="58"/>
      <c r="N57" s="38"/>
    </row>
    <row r="58" spans="1:14" ht="15" customHeight="1">
      <c r="A58" s="45" t="s">
        <v>38</v>
      </c>
      <c r="B58" s="46" t="s">
        <v>52</v>
      </c>
      <c r="C58" s="27" t="s">
        <v>56</v>
      </c>
      <c r="D58" s="89" t="s">
        <v>85</v>
      </c>
      <c r="E58" s="35">
        <v>3085720</v>
      </c>
      <c r="F58" s="35">
        <v>3083376.24</v>
      </c>
      <c r="G58" s="91">
        <f aca="true" t="shared" si="7" ref="G58:N58">SUM(G60:G84)</f>
        <v>3110720</v>
      </c>
      <c r="H58" s="91">
        <f t="shared" si="7"/>
        <v>3108376.2399999998</v>
      </c>
      <c r="I58" s="91">
        <f t="shared" si="7"/>
        <v>3083376.2399999998</v>
      </c>
      <c r="J58" s="91">
        <f t="shared" si="7"/>
        <v>2605616.35</v>
      </c>
      <c r="K58" s="91">
        <f t="shared" si="7"/>
        <v>10918.05</v>
      </c>
      <c r="L58" s="91">
        <f t="shared" si="7"/>
        <v>0</v>
      </c>
      <c r="M58" s="91">
        <f t="shared" si="7"/>
        <v>25000</v>
      </c>
      <c r="N58" s="93">
        <f t="shared" si="7"/>
        <v>0</v>
      </c>
    </row>
    <row r="59" spans="1:14" ht="14.25" customHeight="1">
      <c r="A59" s="45"/>
      <c r="B59" s="46"/>
      <c r="C59" s="27">
        <v>6410</v>
      </c>
      <c r="D59" s="90"/>
      <c r="E59" s="35">
        <v>25000</v>
      </c>
      <c r="F59" s="35">
        <v>25000</v>
      </c>
      <c r="G59" s="92"/>
      <c r="H59" s="92"/>
      <c r="I59" s="92"/>
      <c r="J59" s="92"/>
      <c r="K59" s="92"/>
      <c r="L59" s="92"/>
      <c r="M59" s="92"/>
      <c r="N59" s="94"/>
    </row>
    <row r="60" spans="1:14" ht="17.25" customHeight="1">
      <c r="A60" s="49"/>
      <c r="B60" s="50"/>
      <c r="C60" s="29" t="s">
        <v>90</v>
      </c>
      <c r="D60" s="32" t="s">
        <v>104</v>
      </c>
      <c r="E60" s="39"/>
      <c r="F60" s="39"/>
      <c r="G60" s="39">
        <v>148785.63</v>
      </c>
      <c r="H60" s="39">
        <v>148785.63</v>
      </c>
      <c r="I60" s="39">
        <v>148785.63</v>
      </c>
      <c r="J60" s="39">
        <v>148785.63</v>
      </c>
      <c r="K60" s="39"/>
      <c r="L60" s="39"/>
      <c r="M60" s="59"/>
      <c r="N60" s="42"/>
    </row>
    <row r="61" spans="1:14" ht="14.25" customHeight="1">
      <c r="A61" s="51"/>
      <c r="B61" s="48"/>
      <c r="C61" s="28" t="s">
        <v>3</v>
      </c>
      <c r="D61" s="32" t="s">
        <v>86</v>
      </c>
      <c r="E61" s="37"/>
      <c r="F61" s="37"/>
      <c r="G61" s="39">
        <v>48850</v>
      </c>
      <c r="H61" s="39">
        <v>48850</v>
      </c>
      <c r="I61" s="39">
        <v>48850</v>
      </c>
      <c r="J61" s="39">
        <v>48850</v>
      </c>
      <c r="K61" s="39"/>
      <c r="L61" s="39"/>
      <c r="M61" s="59"/>
      <c r="N61" s="38"/>
    </row>
    <row r="62" spans="1:14" ht="16.5" customHeight="1">
      <c r="A62" s="51"/>
      <c r="B62" s="48"/>
      <c r="C62" s="28" t="s">
        <v>4</v>
      </c>
      <c r="D62" s="32" t="s">
        <v>82</v>
      </c>
      <c r="E62" s="37"/>
      <c r="F62" s="37"/>
      <c r="G62" s="39">
        <v>4701.28</v>
      </c>
      <c r="H62" s="39">
        <v>4701.28</v>
      </c>
      <c r="I62" s="39">
        <v>4701.28</v>
      </c>
      <c r="J62" s="39">
        <v>4701.28</v>
      </c>
      <c r="K62" s="39"/>
      <c r="L62" s="39"/>
      <c r="M62" s="59"/>
      <c r="N62" s="38"/>
    </row>
    <row r="63" spans="1:14" ht="15" customHeight="1">
      <c r="A63" s="51"/>
      <c r="B63" s="48"/>
      <c r="C63" s="28" t="s">
        <v>43</v>
      </c>
      <c r="D63" s="32" t="s">
        <v>110</v>
      </c>
      <c r="E63" s="37"/>
      <c r="F63" s="37"/>
      <c r="G63" s="39">
        <v>1922043</v>
      </c>
      <c r="H63" s="39">
        <v>1921100</v>
      </c>
      <c r="I63" s="39">
        <v>1921100</v>
      </c>
      <c r="J63" s="39">
        <v>1921100</v>
      </c>
      <c r="K63" s="39"/>
      <c r="L63" s="39"/>
      <c r="M63" s="59"/>
      <c r="N63" s="38"/>
    </row>
    <row r="64" spans="1:14" ht="18" customHeight="1">
      <c r="A64" s="51"/>
      <c r="B64" s="48"/>
      <c r="C64" s="28" t="s">
        <v>44</v>
      </c>
      <c r="D64" s="33" t="s">
        <v>83</v>
      </c>
      <c r="E64" s="37"/>
      <c r="F64" s="37"/>
      <c r="G64" s="39">
        <v>319806.52</v>
      </c>
      <c r="H64" s="39">
        <v>318405.76</v>
      </c>
      <c r="I64" s="39">
        <v>318405.76</v>
      </c>
      <c r="J64" s="39">
        <v>318405.76</v>
      </c>
      <c r="K64" s="39"/>
      <c r="L64" s="39"/>
      <c r="M64" s="59"/>
      <c r="N64" s="38"/>
    </row>
    <row r="65" spans="1:14" ht="14.25" customHeight="1">
      <c r="A65" s="51"/>
      <c r="B65" s="48"/>
      <c r="C65" s="28" t="s">
        <v>45</v>
      </c>
      <c r="D65" s="33" t="s">
        <v>46</v>
      </c>
      <c r="E65" s="37"/>
      <c r="F65" s="37"/>
      <c r="G65" s="39">
        <v>160173.68</v>
      </c>
      <c r="H65" s="39">
        <v>160173.68</v>
      </c>
      <c r="I65" s="39">
        <v>160173.68</v>
      </c>
      <c r="J65" s="39">
        <v>160173.68</v>
      </c>
      <c r="K65" s="39"/>
      <c r="L65" s="39"/>
      <c r="M65" s="59"/>
      <c r="N65" s="38"/>
    </row>
    <row r="66" spans="1:14" ht="15.75" customHeight="1">
      <c r="A66" s="51"/>
      <c r="B66" s="48"/>
      <c r="C66" s="30" t="s">
        <v>19</v>
      </c>
      <c r="D66" s="32" t="s">
        <v>84</v>
      </c>
      <c r="E66" s="37"/>
      <c r="F66" s="37"/>
      <c r="G66" s="39">
        <v>9605.17</v>
      </c>
      <c r="H66" s="39">
        <v>9605.17</v>
      </c>
      <c r="I66" s="39">
        <v>9605.17</v>
      </c>
      <c r="J66" s="39"/>
      <c r="K66" s="39">
        <v>9605.17</v>
      </c>
      <c r="L66" s="39"/>
      <c r="M66" s="59"/>
      <c r="N66" s="38"/>
    </row>
    <row r="67" spans="1:14" ht="16.5" customHeight="1">
      <c r="A67" s="51"/>
      <c r="B67" s="48"/>
      <c r="C67" s="30" t="s">
        <v>5</v>
      </c>
      <c r="D67" s="32" t="s">
        <v>6</v>
      </c>
      <c r="E67" s="37"/>
      <c r="F67" s="37"/>
      <c r="G67" s="39">
        <v>1312.88</v>
      </c>
      <c r="H67" s="39">
        <v>1312.88</v>
      </c>
      <c r="I67" s="39">
        <v>1312.88</v>
      </c>
      <c r="J67" s="39"/>
      <c r="K67" s="39">
        <v>1312.88</v>
      </c>
      <c r="L67" s="39"/>
      <c r="M67" s="59"/>
      <c r="N67" s="38"/>
    </row>
    <row r="68" spans="1:14" ht="16.5" customHeight="1">
      <c r="A68" s="51"/>
      <c r="B68" s="48"/>
      <c r="C68" s="30" t="s">
        <v>98</v>
      </c>
      <c r="D68" s="33" t="s">
        <v>99</v>
      </c>
      <c r="E68" s="37"/>
      <c r="F68" s="37"/>
      <c r="G68" s="39">
        <v>3600</v>
      </c>
      <c r="H68" s="39">
        <v>3600</v>
      </c>
      <c r="I68" s="39">
        <v>3600</v>
      </c>
      <c r="J68" s="39">
        <v>3600</v>
      </c>
      <c r="K68" s="39"/>
      <c r="L68" s="39"/>
      <c r="M68" s="59"/>
      <c r="N68" s="38"/>
    </row>
    <row r="69" spans="1:14" ht="15.75" customHeight="1">
      <c r="A69" s="51"/>
      <c r="B69" s="48"/>
      <c r="C69" s="28" t="s">
        <v>91</v>
      </c>
      <c r="D69" s="32" t="s">
        <v>92</v>
      </c>
      <c r="E69" s="37"/>
      <c r="F69" s="37"/>
      <c r="G69" s="39">
        <v>85318.84</v>
      </c>
      <c r="H69" s="39">
        <v>85318.84</v>
      </c>
      <c r="I69" s="39">
        <v>85318.84</v>
      </c>
      <c r="J69" s="39"/>
      <c r="K69" s="39"/>
      <c r="L69" s="39"/>
      <c r="M69" s="59"/>
      <c r="N69" s="38"/>
    </row>
    <row r="70" spans="1:14" ht="15" customHeight="1">
      <c r="A70" s="51"/>
      <c r="B70" s="52"/>
      <c r="C70" s="28" t="s">
        <v>7</v>
      </c>
      <c r="D70" s="33" t="s">
        <v>8</v>
      </c>
      <c r="E70" s="37"/>
      <c r="F70" s="37"/>
      <c r="G70" s="39">
        <v>182029.75</v>
      </c>
      <c r="H70" s="39">
        <v>182029.75</v>
      </c>
      <c r="I70" s="39">
        <v>182029.75</v>
      </c>
      <c r="J70" s="39"/>
      <c r="K70" s="39"/>
      <c r="L70" s="39"/>
      <c r="M70" s="59"/>
      <c r="N70" s="43"/>
    </row>
    <row r="71" spans="1:14" ht="13.5" customHeight="1">
      <c r="A71" s="51"/>
      <c r="B71" s="52"/>
      <c r="C71" s="28" t="s">
        <v>47</v>
      </c>
      <c r="D71" s="33" t="s">
        <v>48</v>
      </c>
      <c r="E71" s="37"/>
      <c r="F71" s="37"/>
      <c r="G71" s="39">
        <v>17828.48</v>
      </c>
      <c r="H71" s="39">
        <v>17828.48</v>
      </c>
      <c r="I71" s="39">
        <v>17828.48</v>
      </c>
      <c r="J71" s="39"/>
      <c r="K71" s="39"/>
      <c r="L71" s="39"/>
      <c r="M71" s="59"/>
      <c r="N71" s="43"/>
    </row>
    <row r="72" spans="1:14" ht="14.25" customHeight="1">
      <c r="A72" s="51"/>
      <c r="B72" s="52"/>
      <c r="C72" s="28" t="s">
        <v>9</v>
      </c>
      <c r="D72" s="33" t="s">
        <v>49</v>
      </c>
      <c r="E72" s="37"/>
      <c r="F72" s="37"/>
      <c r="G72" s="39">
        <v>43529.14</v>
      </c>
      <c r="H72" s="39">
        <v>43529.14</v>
      </c>
      <c r="I72" s="39">
        <v>43529.14</v>
      </c>
      <c r="J72" s="39"/>
      <c r="K72" s="39"/>
      <c r="L72" s="39"/>
      <c r="M72" s="59"/>
      <c r="N72" s="43"/>
    </row>
    <row r="73" spans="1:14" ht="15" customHeight="1">
      <c r="A73" s="51"/>
      <c r="B73" s="52"/>
      <c r="C73" s="28" t="s">
        <v>10</v>
      </c>
      <c r="D73" s="33" t="s">
        <v>50</v>
      </c>
      <c r="E73" s="37"/>
      <c r="F73" s="37"/>
      <c r="G73" s="39">
        <v>37624</v>
      </c>
      <c r="H73" s="39">
        <v>37624</v>
      </c>
      <c r="I73" s="39">
        <v>37624</v>
      </c>
      <c r="J73" s="39"/>
      <c r="K73" s="39"/>
      <c r="L73" s="39"/>
      <c r="M73" s="59"/>
      <c r="N73" s="43"/>
    </row>
    <row r="74" spans="1:14" ht="15.75" customHeight="1">
      <c r="A74" s="51"/>
      <c r="B74" s="52"/>
      <c r="C74" s="28" t="s">
        <v>40</v>
      </c>
      <c r="D74" s="33" t="s">
        <v>41</v>
      </c>
      <c r="E74" s="37"/>
      <c r="F74" s="37"/>
      <c r="G74" s="39">
        <v>20121.98</v>
      </c>
      <c r="H74" s="39">
        <v>20121.98</v>
      </c>
      <c r="I74" s="39">
        <v>20121.98</v>
      </c>
      <c r="J74" s="39"/>
      <c r="K74" s="39"/>
      <c r="L74" s="39"/>
      <c r="M74" s="59"/>
      <c r="N74" s="43"/>
    </row>
    <row r="75" spans="1:14" ht="16.5" customHeight="1">
      <c r="A75" s="51"/>
      <c r="B75" s="52"/>
      <c r="C75" s="28" t="s">
        <v>11</v>
      </c>
      <c r="D75" s="33" t="s">
        <v>51</v>
      </c>
      <c r="E75" s="37"/>
      <c r="F75" s="37"/>
      <c r="G75" s="39">
        <v>38563.99</v>
      </c>
      <c r="H75" s="39">
        <v>38563.99</v>
      </c>
      <c r="I75" s="39">
        <v>38563.99</v>
      </c>
      <c r="J75" s="39"/>
      <c r="K75" s="39"/>
      <c r="L75" s="39"/>
      <c r="M75" s="59"/>
      <c r="N75" s="43"/>
    </row>
    <row r="76" spans="1:14" ht="12.75" customHeight="1">
      <c r="A76" s="51"/>
      <c r="B76" s="52"/>
      <c r="C76" s="28" t="s">
        <v>100</v>
      </c>
      <c r="D76" s="32" t="s">
        <v>101</v>
      </c>
      <c r="E76" s="37"/>
      <c r="F76" s="37"/>
      <c r="G76" s="39">
        <v>1024.8</v>
      </c>
      <c r="H76" s="39">
        <v>1024.8</v>
      </c>
      <c r="I76" s="39">
        <v>1024.8</v>
      </c>
      <c r="J76" s="39"/>
      <c r="K76" s="39"/>
      <c r="L76" s="39"/>
      <c r="M76" s="59"/>
      <c r="N76" s="43"/>
    </row>
    <row r="77" spans="1:14" ht="16.5" customHeight="1">
      <c r="A77" s="51"/>
      <c r="B77" s="52"/>
      <c r="C77" s="28" t="s">
        <v>64</v>
      </c>
      <c r="D77" s="32" t="s">
        <v>108</v>
      </c>
      <c r="E77" s="37"/>
      <c r="F77" s="37"/>
      <c r="G77" s="39">
        <v>5481.38</v>
      </c>
      <c r="H77" s="39">
        <v>5481.38</v>
      </c>
      <c r="I77" s="39">
        <v>5481.38</v>
      </c>
      <c r="J77" s="39"/>
      <c r="K77" s="39"/>
      <c r="L77" s="39"/>
      <c r="M77" s="59"/>
      <c r="N77" s="43"/>
    </row>
    <row r="78" spans="1:14" ht="15" customHeight="1">
      <c r="A78" s="51"/>
      <c r="B78" s="52"/>
      <c r="C78" s="28" t="s">
        <v>62</v>
      </c>
      <c r="D78" s="32" t="s">
        <v>109</v>
      </c>
      <c r="E78" s="37"/>
      <c r="F78" s="37"/>
      <c r="G78" s="39">
        <v>3623</v>
      </c>
      <c r="H78" s="39">
        <v>3623</v>
      </c>
      <c r="I78" s="39">
        <v>3623</v>
      </c>
      <c r="J78" s="39"/>
      <c r="K78" s="39"/>
      <c r="L78" s="39"/>
      <c r="M78" s="59"/>
      <c r="N78" s="43"/>
    </row>
    <row r="79" spans="1:14" ht="15" customHeight="1">
      <c r="A79" s="51"/>
      <c r="B79" s="52"/>
      <c r="C79" s="28" t="s">
        <v>12</v>
      </c>
      <c r="D79" s="33" t="s">
        <v>13</v>
      </c>
      <c r="E79" s="37"/>
      <c r="F79" s="37"/>
      <c r="G79" s="39">
        <v>2702</v>
      </c>
      <c r="H79" s="39">
        <v>2702</v>
      </c>
      <c r="I79" s="39">
        <v>2702</v>
      </c>
      <c r="J79" s="39"/>
      <c r="K79" s="39"/>
      <c r="L79" s="39"/>
      <c r="M79" s="59"/>
      <c r="N79" s="43"/>
    </row>
    <row r="80" spans="1:14" ht="14.25" customHeight="1">
      <c r="A80" s="51"/>
      <c r="B80" s="52"/>
      <c r="C80" s="28" t="s">
        <v>14</v>
      </c>
      <c r="D80" s="33" t="s">
        <v>15</v>
      </c>
      <c r="E80" s="37"/>
      <c r="F80" s="37"/>
      <c r="G80" s="39">
        <v>10990.1</v>
      </c>
      <c r="H80" s="39">
        <v>10990.1</v>
      </c>
      <c r="I80" s="39">
        <v>10990.1</v>
      </c>
      <c r="J80" s="39"/>
      <c r="K80" s="39"/>
      <c r="L80" s="39"/>
      <c r="M80" s="59"/>
      <c r="N80" s="43"/>
    </row>
    <row r="81" spans="1:14" ht="15" customHeight="1">
      <c r="A81" s="51"/>
      <c r="B81" s="52"/>
      <c r="C81" s="28" t="s">
        <v>16</v>
      </c>
      <c r="D81" s="33" t="s">
        <v>17</v>
      </c>
      <c r="E81" s="37"/>
      <c r="F81" s="37"/>
      <c r="G81" s="39">
        <v>2461.34</v>
      </c>
      <c r="H81" s="39">
        <v>2461.34</v>
      </c>
      <c r="I81" s="39">
        <v>2461.34</v>
      </c>
      <c r="J81" s="39"/>
      <c r="K81" s="39"/>
      <c r="L81" s="39"/>
      <c r="M81" s="59"/>
      <c r="N81" s="43"/>
    </row>
    <row r="82" spans="1:14" ht="17.25" customHeight="1">
      <c r="A82" s="51"/>
      <c r="B82" s="52"/>
      <c r="C82" s="28" t="s">
        <v>39</v>
      </c>
      <c r="D82" s="33" t="s">
        <v>42</v>
      </c>
      <c r="E82" s="37"/>
      <c r="F82" s="37"/>
      <c r="G82" s="39">
        <v>15173</v>
      </c>
      <c r="H82" s="39">
        <v>15173</v>
      </c>
      <c r="I82" s="39">
        <v>15173</v>
      </c>
      <c r="J82" s="39"/>
      <c r="K82" s="39"/>
      <c r="L82" s="39"/>
      <c r="M82" s="59"/>
      <c r="N82" s="43"/>
    </row>
    <row r="83" spans="1:14" ht="16.5" customHeight="1">
      <c r="A83" s="51"/>
      <c r="B83" s="52"/>
      <c r="C83" s="28" t="s">
        <v>53</v>
      </c>
      <c r="D83" s="33" t="s">
        <v>87</v>
      </c>
      <c r="E83" s="37"/>
      <c r="F83" s="37"/>
      <c r="G83" s="39">
        <v>370.04</v>
      </c>
      <c r="H83" s="39">
        <v>370.04</v>
      </c>
      <c r="I83" s="39">
        <v>370.04</v>
      </c>
      <c r="J83" s="39"/>
      <c r="K83" s="39"/>
      <c r="L83" s="39"/>
      <c r="M83" s="59"/>
      <c r="N83" s="43"/>
    </row>
    <row r="84" spans="1:14" ht="24" customHeight="1">
      <c r="A84" s="51"/>
      <c r="B84" s="52"/>
      <c r="C84" s="28" t="s">
        <v>119</v>
      </c>
      <c r="D84" s="32" t="s">
        <v>120</v>
      </c>
      <c r="E84" s="37"/>
      <c r="F84" s="37"/>
      <c r="G84" s="39">
        <v>25000</v>
      </c>
      <c r="H84" s="39">
        <v>25000</v>
      </c>
      <c r="I84" s="39"/>
      <c r="J84" s="39"/>
      <c r="K84" s="39"/>
      <c r="L84" s="39"/>
      <c r="M84" s="59">
        <v>25000</v>
      </c>
      <c r="N84" s="43"/>
    </row>
    <row r="85" spans="1:14" ht="37.5" customHeight="1">
      <c r="A85" s="45" t="s">
        <v>58</v>
      </c>
      <c r="B85" s="46" t="s">
        <v>59</v>
      </c>
      <c r="C85" s="27" t="s">
        <v>56</v>
      </c>
      <c r="D85" s="31" t="s">
        <v>114</v>
      </c>
      <c r="E85" s="35">
        <v>1689341</v>
      </c>
      <c r="F85" s="35">
        <v>1689341</v>
      </c>
      <c r="G85" s="35">
        <f aca="true" t="shared" si="8" ref="G85:N85">G86</f>
        <v>1689341</v>
      </c>
      <c r="H85" s="35">
        <f t="shared" si="8"/>
        <v>1689341</v>
      </c>
      <c r="I85" s="35">
        <f t="shared" si="8"/>
        <v>1689341</v>
      </c>
      <c r="J85" s="35">
        <f t="shared" si="8"/>
        <v>0</v>
      </c>
      <c r="K85" s="35">
        <f t="shared" si="8"/>
        <v>0</v>
      </c>
      <c r="L85" s="35">
        <f t="shared" si="8"/>
        <v>1689341</v>
      </c>
      <c r="M85" s="57">
        <v>0</v>
      </c>
      <c r="N85" s="36">
        <f t="shared" si="8"/>
        <v>0</v>
      </c>
    </row>
    <row r="86" spans="1:14" ht="26.25" customHeight="1">
      <c r="A86" s="51"/>
      <c r="B86" s="52"/>
      <c r="C86" s="28" t="s">
        <v>60</v>
      </c>
      <c r="D86" s="32" t="s">
        <v>88</v>
      </c>
      <c r="E86" s="37"/>
      <c r="F86" s="37"/>
      <c r="G86" s="37">
        <v>1689341</v>
      </c>
      <c r="H86" s="37">
        <v>1689341</v>
      </c>
      <c r="I86" s="37">
        <f>H86</f>
        <v>1689341</v>
      </c>
      <c r="J86" s="37"/>
      <c r="K86" s="37"/>
      <c r="L86" s="37">
        <f>I86</f>
        <v>1689341</v>
      </c>
      <c r="M86" s="58"/>
      <c r="N86" s="43"/>
    </row>
    <row r="87" spans="1:14" ht="18.75" customHeight="1">
      <c r="A87" s="45" t="s">
        <v>54</v>
      </c>
      <c r="B87" s="46">
        <v>85205</v>
      </c>
      <c r="C87" s="27" t="s">
        <v>56</v>
      </c>
      <c r="D87" s="34" t="s">
        <v>95</v>
      </c>
      <c r="E87" s="35">
        <v>359092</v>
      </c>
      <c r="F87" s="35">
        <v>356092</v>
      </c>
      <c r="G87" s="35">
        <f aca="true" t="shared" si="9" ref="G87:L87">SUM(G88:G102)</f>
        <v>359092</v>
      </c>
      <c r="H87" s="35">
        <f t="shared" si="9"/>
        <v>356092</v>
      </c>
      <c r="I87" s="35">
        <f t="shared" si="9"/>
        <v>356092</v>
      </c>
      <c r="J87" s="35">
        <f t="shared" si="9"/>
        <v>257524</v>
      </c>
      <c r="K87" s="35">
        <f t="shared" si="9"/>
        <v>46846</v>
      </c>
      <c r="L87" s="35">
        <f t="shared" si="9"/>
        <v>0</v>
      </c>
      <c r="M87" s="57">
        <v>0</v>
      </c>
      <c r="N87" s="36">
        <f>SUM(N88:N101)</f>
        <v>0</v>
      </c>
    </row>
    <row r="88" spans="1:14" ht="17.25" customHeight="1">
      <c r="A88" s="47"/>
      <c r="B88" s="48"/>
      <c r="C88" s="28" t="s">
        <v>1</v>
      </c>
      <c r="D88" s="32" t="s">
        <v>2</v>
      </c>
      <c r="E88" s="37"/>
      <c r="F88" s="37"/>
      <c r="G88" s="37">
        <v>240524</v>
      </c>
      <c r="H88" s="37">
        <v>237524</v>
      </c>
      <c r="I88" s="37">
        <v>237524</v>
      </c>
      <c r="J88" s="37">
        <v>237524</v>
      </c>
      <c r="K88" s="37"/>
      <c r="L88" s="37"/>
      <c r="M88" s="58"/>
      <c r="N88" s="38"/>
    </row>
    <row r="89" spans="1:14" ht="15.75" customHeight="1">
      <c r="A89" s="47"/>
      <c r="B89" s="48"/>
      <c r="C89" s="28">
        <v>4040</v>
      </c>
      <c r="D89" s="32" t="s">
        <v>82</v>
      </c>
      <c r="E89" s="37"/>
      <c r="F89" s="37"/>
      <c r="G89" s="37">
        <v>20000</v>
      </c>
      <c r="H89" s="37">
        <v>20000</v>
      </c>
      <c r="I89" s="37">
        <v>20000</v>
      </c>
      <c r="J89" s="37">
        <v>20000</v>
      </c>
      <c r="K89" s="37"/>
      <c r="L89" s="37"/>
      <c r="M89" s="58"/>
      <c r="N89" s="38"/>
    </row>
    <row r="90" spans="1:14" ht="16.5" customHeight="1">
      <c r="A90" s="47"/>
      <c r="B90" s="48"/>
      <c r="C90" s="28" t="s">
        <v>19</v>
      </c>
      <c r="D90" s="32" t="s">
        <v>84</v>
      </c>
      <c r="E90" s="37"/>
      <c r="F90" s="37"/>
      <c r="G90" s="37">
        <v>41831</v>
      </c>
      <c r="H90" s="37">
        <v>41831</v>
      </c>
      <c r="I90" s="37">
        <v>41831</v>
      </c>
      <c r="J90" s="37"/>
      <c r="K90" s="37">
        <v>41831</v>
      </c>
      <c r="L90" s="37"/>
      <c r="M90" s="58"/>
      <c r="N90" s="38"/>
    </row>
    <row r="91" spans="1:14" ht="16.5" customHeight="1">
      <c r="A91" s="47"/>
      <c r="B91" s="48"/>
      <c r="C91" s="28" t="s">
        <v>5</v>
      </c>
      <c r="D91" s="32" t="s">
        <v>6</v>
      </c>
      <c r="E91" s="37"/>
      <c r="F91" s="37"/>
      <c r="G91" s="37">
        <v>5015</v>
      </c>
      <c r="H91" s="37">
        <v>5015</v>
      </c>
      <c r="I91" s="37">
        <v>5015</v>
      </c>
      <c r="J91" s="37"/>
      <c r="K91" s="37">
        <v>5015</v>
      </c>
      <c r="L91" s="37"/>
      <c r="M91" s="58"/>
      <c r="N91" s="38"/>
    </row>
    <row r="92" spans="1:14" ht="14.25" customHeight="1">
      <c r="A92" s="47"/>
      <c r="B92" s="48"/>
      <c r="C92" s="28" t="s">
        <v>7</v>
      </c>
      <c r="D92" s="33" t="s">
        <v>8</v>
      </c>
      <c r="E92" s="37"/>
      <c r="F92" s="37"/>
      <c r="G92" s="37">
        <v>14830</v>
      </c>
      <c r="H92" s="37">
        <v>14830</v>
      </c>
      <c r="I92" s="37">
        <v>14830</v>
      </c>
      <c r="J92" s="37"/>
      <c r="K92" s="37"/>
      <c r="L92" s="37"/>
      <c r="M92" s="58"/>
      <c r="N92" s="38"/>
    </row>
    <row r="93" spans="1:14" ht="14.25" customHeight="1">
      <c r="A93" s="47"/>
      <c r="B93" s="48"/>
      <c r="C93" s="28" t="s">
        <v>128</v>
      </c>
      <c r="D93" s="33" t="s">
        <v>130</v>
      </c>
      <c r="E93" s="37"/>
      <c r="F93" s="37"/>
      <c r="G93" s="37">
        <v>4000</v>
      </c>
      <c r="H93" s="37">
        <v>4000</v>
      </c>
      <c r="I93" s="37">
        <v>4000</v>
      </c>
      <c r="J93" s="37"/>
      <c r="K93" s="37"/>
      <c r="L93" s="37"/>
      <c r="M93" s="58"/>
      <c r="N93" s="38"/>
    </row>
    <row r="94" spans="1:14" ht="14.25" customHeight="1">
      <c r="A94" s="47"/>
      <c r="B94" s="48"/>
      <c r="C94" s="28" t="s">
        <v>61</v>
      </c>
      <c r="D94" s="32" t="s">
        <v>112</v>
      </c>
      <c r="E94" s="37"/>
      <c r="F94" s="37"/>
      <c r="G94" s="37">
        <v>800</v>
      </c>
      <c r="H94" s="37">
        <v>800</v>
      </c>
      <c r="I94" s="37">
        <v>800</v>
      </c>
      <c r="J94" s="37"/>
      <c r="K94" s="37"/>
      <c r="L94" s="37"/>
      <c r="M94" s="58"/>
      <c r="N94" s="38"/>
    </row>
    <row r="95" spans="1:14" ht="13.5" customHeight="1">
      <c r="A95" s="47"/>
      <c r="B95" s="48"/>
      <c r="C95" s="28" t="s">
        <v>9</v>
      </c>
      <c r="D95" s="33" t="s">
        <v>49</v>
      </c>
      <c r="E95" s="37"/>
      <c r="F95" s="37"/>
      <c r="G95" s="37">
        <v>9703</v>
      </c>
      <c r="H95" s="37">
        <v>9703</v>
      </c>
      <c r="I95" s="37">
        <v>9703</v>
      </c>
      <c r="J95" s="37"/>
      <c r="K95" s="37"/>
      <c r="L95" s="37"/>
      <c r="M95" s="58"/>
      <c r="N95" s="38"/>
    </row>
    <row r="96" spans="1:14" ht="12.75">
      <c r="A96" s="47"/>
      <c r="B96" s="48"/>
      <c r="C96" s="28" t="s">
        <v>40</v>
      </c>
      <c r="D96" s="33" t="s">
        <v>41</v>
      </c>
      <c r="E96" s="37"/>
      <c r="F96" s="37"/>
      <c r="G96" s="37">
        <v>360</v>
      </c>
      <c r="H96" s="37">
        <v>360</v>
      </c>
      <c r="I96" s="37">
        <v>360</v>
      </c>
      <c r="J96" s="37"/>
      <c r="K96" s="37"/>
      <c r="L96" s="37"/>
      <c r="M96" s="58"/>
      <c r="N96" s="38"/>
    </row>
    <row r="97" spans="1:14" ht="15.75" customHeight="1">
      <c r="A97" s="47"/>
      <c r="B97" s="48"/>
      <c r="C97" s="28" t="s">
        <v>11</v>
      </c>
      <c r="D97" s="33" t="s">
        <v>51</v>
      </c>
      <c r="E97" s="37"/>
      <c r="F97" s="37"/>
      <c r="G97" s="37">
        <v>7520</v>
      </c>
      <c r="H97" s="37">
        <v>7520</v>
      </c>
      <c r="I97" s="37">
        <v>7520</v>
      </c>
      <c r="J97" s="37"/>
      <c r="K97" s="37"/>
      <c r="L97" s="37"/>
      <c r="M97" s="58"/>
      <c r="N97" s="38"/>
    </row>
    <row r="98" spans="1:14" ht="15.75" customHeight="1">
      <c r="A98" s="47"/>
      <c r="B98" s="48"/>
      <c r="C98" s="28">
        <v>4350</v>
      </c>
      <c r="D98" s="32" t="s">
        <v>101</v>
      </c>
      <c r="E98" s="37"/>
      <c r="F98" s="37"/>
      <c r="G98" s="37">
        <v>403</v>
      </c>
      <c r="H98" s="37">
        <v>403</v>
      </c>
      <c r="I98" s="37">
        <v>403</v>
      </c>
      <c r="J98" s="37"/>
      <c r="K98" s="37"/>
      <c r="L98" s="37"/>
      <c r="M98" s="58"/>
      <c r="N98" s="38"/>
    </row>
    <row r="99" spans="1:14" ht="15" customHeight="1">
      <c r="A99" s="47"/>
      <c r="B99" s="48"/>
      <c r="C99" s="28" t="s">
        <v>62</v>
      </c>
      <c r="D99" s="33" t="s">
        <v>113</v>
      </c>
      <c r="E99" s="37"/>
      <c r="F99" s="37"/>
      <c r="G99" s="37">
        <v>720</v>
      </c>
      <c r="H99" s="37">
        <v>720</v>
      </c>
      <c r="I99" s="37">
        <v>720</v>
      </c>
      <c r="J99" s="37"/>
      <c r="K99" s="37"/>
      <c r="L99" s="37"/>
      <c r="M99" s="58"/>
      <c r="N99" s="38"/>
    </row>
    <row r="100" spans="1:14" ht="14.25" customHeight="1">
      <c r="A100" s="47"/>
      <c r="B100" s="48"/>
      <c r="C100" s="28" t="s">
        <v>12</v>
      </c>
      <c r="D100" s="33" t="s">
        <v>13</v>
      </c>
      <c r="E100" s="37"/>
      <c r="F100" s="37"/>
      <c r="G100" s="37">
        <v>1288</v>
      </c>
      <c r="H100" s="37">
        <v>1288</v>
      </c>
      <c r="I100" s="37">
        <v>1288</v>
      </c>
      <c r="J100" s="37"/>
      <c r="K100" s="37"/>
      <c r="L100" s="37"/>
      <c r="M100" s="58"/>
      <c r="N100" s="38"/>
    </row>
    <row r="101" spans="1:14" ht="15.75" customHeight="1">
      <c r="A101" s="47"/>
      <c r="B101" s="48"/>
      <c r="C101" s="28" t="s">
        <v>16</v>
      </c>
      <c r="D101" s="33" t="s">
        <v>17</v>
      </c>
      <c r="E101" s="37"/>
      <c r="F101" s="37"/>
      <c r="G101" s="37">
        <v>9298</v>
      </c>
      <c r="H101" s="37">
        <v>9298</v>
      </c>
      <c r="I101" s="37">
        <v>9298</v>
      </c>
      <c r="J101" s="37"/>
      <c r="K101" s="37"/>
      <c r="L101" s="37"/>
      <c r="M101" s="58"/>
      <c r="N101" s="38"/>
    </row>
    <row r="102" spans="1:14" ht="15.75" customHeight="1" thickBot="1">
      <c r="A102" s="62"/>
      <c r="B102" s="63"/>
      <c r="C102" s="64" t="s">
        <v>129</v>
      </c>
      <c r="D102" s="65" t="s">
        <v>131</v>
      </c>
      <c r="E102" s="66"/>
      <c r="F102" s="66"/>
      <c r="G102" s="66">
        <v>2800</v>
      </c>
      <c r="H102" s="66">
        <v>2800</v>
      </c>
      <c r="I102" s="66">
        <v>2800</v>
      </c>
      <c r="J102" s="66"/>
      <c r="K102" s="66"/>
      <c r="L102" s="66"/>
      <c r="M102" s="67"/>
      <c r="N102" s="68"/>
    </row>
    <row r="103" spans="1:14" ht="25.5" customHeight="1" thickBot="1">
      <c r="A103" s="72" t="s">
        <v>69</v>
      </c>
      <c r="B103" s="73"/>
      <c r="C103" s="73"/>
      <c r="D103" s="73"/>
      <c r="E103" s="44">
        <f aca="true" t="shared" si="10" ref="E103:N103">E14+E16+E25+E27+E29+E30+E46+E53+E58+E59+E85+E87</f>
        <v>5685089</v>
      </c>
      <c r="F103" s="44">
        <f t="shared" si="10"/>
        <v>5679744.61</v>
      </c>
      <c r="G103" s="44">
        <f t="shared" si="10"/>
        <v>5685089</v>
      </c>
      <c r="H103" s="44">
        <f t="shared" si="10"/>
        <v>5679744.609999999</v>
      </c>
      <c r="I103" s="44">
        <f t="shared" si="10"/>
        <v>5654744.609999999</v>
      </c>
      <c r="J103" s="44">
        <f t="shared" si="10"/>
        <v>3157314.46</v>
      </c>
      <c r="K103" s="44">
        <f t="shared" si="10"/>
        <v>114245.84000000001</v>
      </c>
      <c r="L103" s="44">
        <f t="shared" si="10"/>
        <v>1689341</v>
      </c>
      <c r="M103" s="44">
        <f t="shared" si="10"/>
        <v>25000</v>
      </c>
      <c r="N103" s="69">
        <f t="shared" si="10"/>
        <v>0</v>
      </c>
    </row>
    <row r="104" spans="1:14" ht="1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8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5"/>
      <c r="L105" s="95"/>
      <c r="M105" s="26"/>
      <c r="N105" s="15"/>
    </row>
    <row r="106" spans="1:14" ht="1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85"/>
      <c r="L107" s="85"/>
      <c r="M107" s="14"/>
      <c r="N107" s="15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</sheetData>
  <sheetProtection/>
  <mergeCells count="41">
    <mergeCell ref="C29:C30"/>
    <mergeCell ref="I29:I30"/>
    <mergeCell ref="J29:J30"/>
    <mergeCell ref="A29:A30"/>
    <mergeCell ref="G58:G59"/>
    <mergeCell ref="H58:H59"/>
    <mergeCell ref="I58:I59"/>
    <mergeCell ref="H29:H30"/>
    <mergeCell ref="B29:B30"/>
    <mergeCell ref="E29:E30"/>
    <mergeCell ref="F29:F30"/>
    <mergeCell ref="N29:N30"/>
    <mergeCell ref="K105:L105"/>
    <mergeCell ref="J58:J59"/>
    <mergeCell ref="N58:N59"/>
    <mergeCell ref="M5:M6"/>
    <mergeCell ref="I4:M4"/>
    <mergeCell ref="M29:M30"/>
    <mergeCell ref="M58:M59"/>
    <mergeCell ref="K58:K59"/>
    <mergeCell ref="L58:L59"/>
    <mergeCell ref="K107:L107"/>
    <mergeCell ref="G4:G6"/>
    <mergeCell ref="B13:G13"/>
    <mergeCell ref="F4:F6"/>
    <mergeCell ref="H4:H6"/>
    <mergeCell ref="D29:D30"/>
    <mergeCell ref="D58:D59"/>
    <mergeCell ref="G29:G30"/>
    <mergeCell ref="K29:K30"/>
    <mergeCell ref="L29:L30"/>
    <mergeCell ref="E1:N1"/>
    <mergeCell ref="A2:N2"/>
    <mergeCell ref="A103:D103"/>
    <mergeCell ref="N4:N6"/>
    <mergeCell ref="D4:D6"/>
    <mergeCell ref="A4:C4"/>
    <mergeCell ref="E4:E6"/>
    <mergeCell ref="I5:I6"/>
    <mergeCell ref="J5:L5"/>
    <mergeCell ref="B8:D8"/>
  </mergeCells>
  <printOptions horizontalCentered="1"/>
  <pageMargins left="0" right="0" top="0.35433070866141736" bottom="0.3937007874015748" header="0.5118110236220472" footer="0.11811023622047245"/>
  <pageSetup fitToHeight="0" fitToWidth="1"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2013-02-25T09:27:34Z</cp:lastPrinted>
  <dcterms:created xsi:type="dcterms:W3CDTF">2002-03-22T09:59:04Z</dcterms:created>
  <dcterms:modified xsi:type="dcterms:W3CDTF">2013-03-08T07:09:50Z</dcterms:modified>
  <cp:category/>
  <cp:version/>
  <cp:contentType/>
  <cp:contentStatus/>
</cp:coreProperties>
</file>