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</sheets>
  <definedNames>
    <definedName name="_xlnm.Print_Area" localSheetId="0">'doc1'!$A$1:$G$114</definedName>
  </definedNames>
  <calcPr fullCalcOnLoad="1"/>
</workbook>
</file>

<file path=xl/sharedStrings.xml><?xml version="1.0" encoding="utf-8"?>
<sst xmlns="http://schemas.openxmlformats.org/spreadsheetml/2006/main" count="275" uniqueCount="169">
  <si>
    <t>Dział</t>
  </si>
  <si>
    <t>Rozdział</t>
  </si>
  <si>
    <t>Paragraf</t>
  </si>
  <si>
    <t>Treść</t>
  </si>
  <si>
    <t>Po zmianie</t>
  </si>
  <si>
    <t>010</t>
  </si>
  <si>
    <t>Rolnictwo i łowiectwo</t>
  </si>
  <si>
    <t>0,00</t>
  </si>
  <si>
    <t>01005</t>
  </si>
  <si>
    <t>Prace geodezyjno-urządzeniowe na potrzeby rolnictwa</t>
  </si>
  <si>
    <t>4300</t>
  </si>
  <si>
    <t>Zakup usług pozostałych</t>
  </si>
  <si>
    <t>700</t>
  </si>
  <si>
    <t>Gospodarka mieszkaniowa</t>
  </si>
  <si>
    <t>70005</t>
  </si>
  <si>
    <t>Gospodarka gruntami i nieruchomościami</t>
  </si>
  <si>
    <t>4210</t>
  </si>
  <si>
    <t>Zakup materiałów i wyposażenia</t>
  </si>
  <si>
    <t>5 000,00</t>
  </si>
  <si>
    <t>4260</t>
  </si>
  <si>
    <t>Zakup energii</t>
  </si>
  <si>
    <t>4430</t>
  </si>
  <si>
    <t>Różne opłaty i składki</t>
  </si>
  <si>
    <t>1 000,00</t>
  </si>
  <si>
    <t>4480</t>
  </si>
  <si>
    <t>Podatek od nieruchomości</t>
  </si>
  <si>
    <t>4500</t>
  </si>
  <si>
    <t>Pozostałe podatki na rzecz budżetów jednostek samorządu terytorialnego</t>
  </si>
  <si>
    <t>4610</t>
  </si>
  <si>
    <t>Koszty postępowania sądowego i prokuratorskiego</t>
  </si>
  <si>
    <t>710</t>
  </si>
  <si>
    <t>Działalność usługowa</t>
  </si>
  <si>
    <t>71013</t>
  </si>
  <si>
    <t>Prace geodezyjne i kartograficzne (nieinwestycyjne)</t>
  </si>
  <si>
    <t>71014</t>
  </si>
  <si>
    <t>Opracowania geodezyjne i kartograficzne</t>
  </si>
  <si>
    <t>71015</t>
  </si>
  <si>
    <t>Nadzór budowlany</t>
  </si>
  <si>
    <t>4010</t>
  </si>
  <si>
    <t>Wynagrodzenia osobowe pracowników</t>
  </si>
  <si>
    <t>4020</t>
  </si>
  <si>
    <t>Wynagrodzenia osobowe członków korpusu służby cywilnej</t>
  </si>
  <si>
    <t>4040</t>
  </si>
  <si>
    <t>Dodatkowe wynagrodzenie roczne</t>
  </si>
  <si>
    <t>4110</t>
  </si>
  <si>
    <t>Składki na ubezpieczenia społeczne</t>
  </si>
  <si>
    <t>4120</t>
  </si>
  <si>
    <t>Składki na Fundusz Pracy</t>
  </si>
  <si>
    <t>4280</t>
  </si>
  <si>
    <t>Zakup usług zdrowotnych</t>
  </si>
  <si>
    <t>200,00</t>
  </si>
  <si>
    <t>4350</t>
  </si>
  <si>
    <t>Zakup usług dostępu do sieci Internet</t>
  </si>
  <si>
    <t>4360</t>
  </si>
  <si>
    <t>Opłaty z tytułu zakupu usług telekomunikacyjnych świadczonych w ruchomej publicznej sieci telefonicznej</t>
  </si>
  <si>
    <t>600,00</t>
  </si>
  <si>
    <t>4370</t>
  </si>
  <si>
    <t>Opłata z tytułu zakupu usług telekomunikacyjnych świadczonych w stacjonarnej publicznej sieci telefonicznej.</t>
  </si>
  <si>
    <t>4390</t>
  </si>
  <si>
    <t>Zakup usług obejmujących wykonanie ekspertyz, analiz i opinii</t>
  </si>
  <si>
    <t>4400</t>
  </si>
  <si>
    <t>Opłaty za administrowanie i czynsze za budynki, lokale i pomieszczenia garażowe</t>
  </si>
  <si>
    <t>4410</t>
  </si>
  <si>
    <t>Podróże służbowe krajowe</t>
  </si>
  <si>
    <t>400,00</t>
  </si>
  <si>
    <t>4440</t>
  </si>
  <si>
    <t>Odpisy na zakładowy fundusz świadczeń socjalnych</t>
  </si>
  <si>
    <t>4550</t>
  </si>
  <si>
    <t>Szkolenia członków korpusu służby cywilnej</t>
  </si>
  <si>
    <t>4700</t>
  </si>
  <si>
    <t xml:space="preserve">Szkolenia pracowników niebędących członkami korpusu służby cywilnej </t>
  </si>
  <si>
    <t>750</t>
  </si>
  <si>
    <t>Administracja publiczna</t>
  </si>
  <si>
    <t>75011</t>
  </si>
  <si>
    <t>Urzędy wojewódzkie</t>
  </si>
  <si>
    <t>75045</t>
  </si>
  <si>
    <t>Kwalifikacja wojskowa</t>
  </si>
  <si>
    <t>3030</t>
  </si>
  <si>
    <t xml:space="preserve">Różne wydatki na rzecz osób fizycznych </t>
  </si>
  <si>
    <t>4170</t>
  </si>
  <si>
    <t>Wynagrodzenia bezosobowe</t>
  </si>
  <si>
    <t>754</t>
  </si>
  <si>
    <t>Bezpieczeństwo publiczne i ochrona przeciwpożarowa</t>
  </si>
  <si>
    <t>75411</t>
  </si>
  <si>
    <t>Komendy powiatowe Państwowej Straży Pożarnej</t>
  </si>
  <si>
    <t>3070</t>
  </si>
  <si>
    <t>Wydatki osobowe niezaliczone do uposażeń wypłacane żołnierzom i funkcjonariuszom</t>
  </si>
  <si>
    <t>4050</t>
  </si>
  <si>
    <t>Uposażenia żołnierzy zawodowych i nadterminowych oraz funkcjonariuszy</t>
  </si>
  <si>
    <t>4060</t>
  </si>
  <si>
    <t xml:space="preserve">Pozostałe należności żołnierzy zawodowych i nadterminowych oraz funkcjonariuszy </t>
  </si>
  <si>
    <t>4070</t>
  </si>
  <si>
    <t>Dodatkowe uposażenie roczne dla żołnierzy zawodowych oraz nagrody roczne dla funkcjonariuszy</t>
  </si>
  <si>
    <t>4180</t>
  </si>
  <si>
    <t>Równoważniki pieniężne i ekwiwalenty dla żołnierzy i funkcjonariuszy</t>
  </si>
  <si>
    <t>4250</t>
  </si>
  <si>
    <t>Zakup sprzętu i uzbrojenia</t>
  </si>
  <si>
    <t>4270</t>
  </si>
  <si>
    <t>Zakup usług remontowych</t>
  </si>
  <si>
    <t>4520</t>
  </si>
  <si>
    <t>Opłaty na rzecz budżetów jednostek samorządu terytorialnego</t>
  </si>
  <si>
    <t>851</t>
  </si>
  <si>
    <t>Ochrona zdrowia</t>
  </si>
  <si>
    <t>85156</t>
  </si>
  <si>
    <t>Składki na ubezpieczenie zdrowotne oraz świadczenia dla osób nie objętych obowiązkiem ubezpieczenia zdrowotnego</t>
  </si>
  <si>
    <t>4130</t>
  </si>
  <si>
    <t>Składki na ubezpieczenie zdrowotne</t>
  </si>
  <si>
    <t>852</t>
  </si>
  <si>
    <t>Pomoc społeczna</t>
  </si>
  <si>
    <t>85205</t>
  </si>
  <si>
    <t>Zadania w zakresie przeciwdziałania przemocy w rodzinie</t>
  </si>
  <si>
    <t>4230</t>
  </si>
  <si>
    <t>Zakup leków, wyrobów medycznych i produktów biobójczych</t>
  </si>
  <si>
    <t>Razem:</t>
  </si>
  <si>
    <t xml:space="preserve">Załącznik Nr 1.6 </t>
  </si>
  <si>
    <t>370,04</t>
  </si>
  <si>
    <t>Wydatki związane z realizacją zadań z zakresu administracji rządowej i innych zadań zleconych jednostce samorządu terytorialnego odrębnymi ustawami w I półroczu 2012 roku</t>
  </si>
  <si>
    <t>Plan wydatków na 2012 rok</t>
  </si>
  <si>
    <t>Wykonanie wydatków za I półrocze 2012 roku</t>
  </si>
  <si>
    <t>1 500,00</t>
  </si>
  <si>
    <t>62 706,05</t>
  </si>
  <si>
    <t>24 741,35</t>
  </si>
  <si>
    <t>4 701,28</t>
  </si>
  <si>
    <t>942 122,38</t>
  </si>
  <si>
    <t>192 078,24</t>
  </si>
  <si>
    <t>160 173,68</t>
  </si>
  <si>
    <t>4 763,75</t>
  </si>
  <si>
    <t>660,85</t>
  </si>
  <si>
    <t>85 318,84</t>
  </si>
  <si>
    <t>58 241,52</t>
  </si>
  <si>
    <t>1 040,40</t>
  </si>
  <si>
    <t>21 044,89</t>
  </si>
  <si>
    <t>20 000,00</t>
  </si>
  <si>
    <t>9 473,81</t>
  </si>
  <si>
    <t>11 095,38</t>
  </si>
  <si>
    <t>19 413,85</t>
  </si>
  <si>
    <t>512,40</t>
  </si>
  <si>
    <t>2 852,16</t>
  </si>
  <si>
    <t>2 205,21</t>
  </si>
  <si>
    <t>1 458,40</t>
  </si>
  <si>
    <t>2 005,10</t>
  </si>
  <si>
    <t>2 187,86</t>
  </si>
  <si>
    <t>7 589,00</t>
  </si>
  <si>
    <t>6060</t>
  </si>
  <si>
    <t>1 536 061,00</t>
  </si>
  <si>
    <t>852 538,00</t>
  </si>
  <si>
    <t>245 932,00</t>
  </si>
  <si>
    <t>109 809,93</t>
  </si>
  <si>
    <t>41 831,00</t>
  </si>
  <si>
    <t>22 125,83</t>
  </si>
  <si>
    <t>6 515,00</t>
  </si>
  <si>
    <t>2 646,69</t>
  </si>
  <si>
    <t>4220</t>
  </si>
  <si>
    <t>2 795,69</t>
  </si>
  <si>
    <t>309,47</t>
  </si>
  <si>
    <t>13 203,00</t>
  </si>
  <si>
    <t>7 345,42</t>
  </si>
  <si>
    <t>240,00</t>
  </si>
  <si>
    <t>10 520,00</t>
  </si>
  <si>
    <t>3 866,20</t>
  </si>
  <si>
    <t>583,00</t>
  </si>
  <si>
    <t>211,15</t>
  </si>
  <si>
    <t>720,00</t>
  </si>
  <si>
    <t>360,00</t>
  </si>
  <si>
    <t>180,94</t>
  </si>
  <si>
    <t>9 298,00</t>
  </si>
  <si>
    <t>8 322,00</t>
  </si>
  <si>
    <t>Wydatki na zakupy inwestycyjne jednostek budżetowych</t>
  </si>
  <si>
    <t>Zakup środków żywności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</si>
</sst>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4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b/>
      <sz val="8.25"/>
      <color indexed="8"/>
      <name val="Arial"/>
      <family val="0"/>
    </font>
    <font>
      <sz val="8.25"/>
      <color indexed="8"/>
      <name val="Arial"/>
      <family val="0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10"/>
      <color indexed="9"/>
      <name val="Arial"/>
      <family val="0"/>
    </font>
    <font>
      <sz val="8.25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8"/>
      </top>
      <bottom>
        <color indexed="8"/>
      </bottom>
    </border>
    <border>
      <left style="medium"/>
      <right>
        <color indexed="63"/>
      </right>
      <top style="thin">
        <color indexed="8"/>
      </top>
      <bottom>
        <color indexed="8"/>
      </bottom>
    </border>
    <border>
      <left style="thin"/>
      <right style="thin">
        <color indexed="8"/>
      </right>
      <top style="medium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>
        <color indexed="8"/>
      </top>
      <bottom>
        <color indexed="8"/>
      </bottom>
    </border>
    <border>
      <left style="thin"/>
      <right style="thin">
        <color indexed="8"/>
      </right>
      <top>
        <color indexed="8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medium"/>
      <right>
        <color indexed="63"/>
      </right>
      <top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>
        <color indexed="9"/>
      </top>
      <bottom>
        <color indexed="63"/>
      </bottom>
    </border>
    <border>
      <left style="thin"/>
      <right style="thin"/>
      <top style="thin">
        <color indexed="9"/>
      </top>
      <bottom style="medium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 style="medium"/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</borders>
  <cellStyleXfs count="56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43" fillId="32" borderId="0" applyNumberFormat="0" applyBorder="0" applyAlignment="0" applyProtection="0"/>
  </cellStyleXfs>
  <cellXfs count="61"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1" fillId="0" borderId="0" xfId="0" applyNumberFormat="1" applyFont="1" applyFill="1" applyBorder="1" applyAlignment="1" applyProtection="1">
      <alignment/>
      <protection locked="0"/>
    </xf>
    <xf numFmtId="49" fontId="6" fillId="0" borderId="0" xfId="0" applyNumberFormat="1" applyFont="1" applyFill="1" applyBorder="1" applyAlignment="1" applyProtection="1">
      <alignment horizontal="center" wrapText="1"/>
      <protection locked="0"/>
    </xf>
    <xf numFmtId="49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4" fillId="34" borderId="12" xfId="0" applyNumberFormat="1" applyFont="1" applyFill="1" applyBorder="1" applyAlignment="1" applyProtection="1">
      <alignment horizontal="center" vertical="center" wrapText="1"/>
      <protection locked="0"/>
    </xf>
    <xf numFmtId="49" fontId="4" fillId="34" borderId="12" xfId="0" applyNumberFormat="1" applyFont="1" applyFill="1" applyBorder="1" applyAlignment="1" applyProtection="1">
      <alignment horizontal="left" vertical="center" wrapText="1"/>
      <protection locked="0"/>
    </xf>
    <xf numFmtId="49" fontId="5" fillId="35" borderId="12" xfId="0" applyNumberFormat="1" applyFont="1" applyFill="1" applyBorder="1" applyAlignment="1" applyProtection="1">
      <alignment horizontal="center" vertical="center" wrapText="1"/>
      <protection locked="0"/>
    </xf>
    <xf numFmtId="49" fontId="5" fillId="35" borderId="12" xfId="0" applyNumberFormat="1" applyFont="1" applyFill="1" applyBorder="1" applyAlignment="1" applyProtection="1">
      <alignment horizontal="left" vertical="center" wrapText="1"/>
      <protection locked="0"/>
    </xf>
    <xf numFmtId="49" fontId="5" fillId="35" borderId="13" xfId="0" applyNumberFormat="1" applyFont="1" applyFill="1" applyBorder="1" applyAlignment="1" applyProtection="1">
      <alignment horizontal="left" vertical="center" wrapText="1"/>
      <protection locked="0"/>
    </xf>
    <xf numFmtId="49" fontId="2" fillId="36" borderId="12" xfId="0" applyNumberFormat="1" applyFont="1" applyFill="1" applyBorder="1" applyAlignment="1" applyProtection="1">
      <alignment horizontal="center" vertical="center" wrapText="1"/>
      <protection locked="0"/>
    </xf>
    <xf numFmtId="49" fontId="5" fillId="36" borderId="12" xfId="0" applyNumberFormat="1" applyFont="1" applyFill="1" applyBorder="1" applyAlignment="1" applyProtection="1">
      <alignment horizontal="left" vertical="center" wrapText="1"/>
      <protection locked="0"/>
    </xf>
    <xf numFmtId="49" fontId="2" fillId="36" borderId="12" xfId="0" applyNumberFormat="1" applyFont="1" applyFill="1" applyBorder="1" applyAlignment="1" applyProtection="1">
      <alignment horizontal="center" vertical="center" wrapText="1"/>
      <protection locked="0"/>
    </xf>
    <xf numFmtId="49" fontId="5" fillId="36" borderId="12" xfId="0" applyNumberFormat="1" applyFont="1" applyFill="1" applyBorder="1" applyAlignment="1" applyProtection="1">
      <alignment horizontal="left" vertical="center" wrapText="1"/>
      <protection locked="0"/>
    </xf>
    <xf numFmtId="49" fontId="4" fillId="33" borderId="14" xfId="0" applyNumberFormat="1" applyFont="1" applyFill="1" applyBorder="1" applyAlignment="1" applyProtection="1">
      <alignment horizontal="center" vertical="center" wrapText="1"/>
      <protection locked="0"/>
    </xf>
    <xf numFmtId="49" fontId="4" fillId="34" borderId="15" xfId="0" applyNumberFormat="1" applyFont="1" applyFill="1" applyBorder="1" applyAlignment="1" applyProtection="1">
      <alignment horizontal="center" vertical="center" wrapText="1"/>
      <protection locked="0"/>
    </xf>
    <xf numFmtId="49" fontId="2" fillId="35" borderId="16" xfId="0" applyNumberFormat="1" applyFont="1" applyFill="1" applyBorder="1" applyAlignment="1" applyProtection="1">
      <alignment horizontal="center" vertical="center" wrapText="1"/>
      <protection locked="0"/>
    </xf>
    <xf numFmtId="49" fontId="5" fillId="35" borderId="16" xfId="0" applyNumberFormat="1" applyFont="1" applyFill="1" applyBorder="1" applyAlignment="1" applyProtection="1">
      <alignment horizontal="center" vertical="center" wrapText="1"/>
      <protection locked="0"/>
    </xf>
    <xf numFmtId="49" fontId="2" fillId="35" borderId="17" xfId="0" applyNumberFormat="1" applyFont="1" applyFill="1" applyBorder="1" applyAlignment="1" applyProtection="1">
      <alignment horizontal="center" vertical="center" wrapText="1"/>
      <protection locked="0"/>
    </xf>
    <xf numFmtId="49" fontId="4" fillId="33" borderId="18" xfId="0" applyNumberFormat="1" applyFont="1" applyFill="1" applyBorder="1" applyAlignment="1" applyProtection="1">
      <alignment horizontal="center" vertical="center" wrapText="1"/>
      <protection locked="0"/>
    </xf>
    <xf numFmtId="49" fontId="4" fillId="34" borderId="19" xfId="0" applyNumberFormat="1" applyFont="1" applyFill="1" applyBorder="1" applyAlignment="1" applyProtection="1">
      <alignment horizontal="center" vertical="center" wrapText="1"/>
      <protection locked="0"/>
    </xf>
    <xf numFmtId="49" fontId="5" fillId="36" borderId="19" xfId="0" applyNumberFormat="1" applyFont="1" applyFill="1" applyBorder="1" applyAlignment="1" applyProtection="1">
      <alignment horizontal="center" vertical="center" wrapText="1"/>
      <protection locked="0"/>
    </xf>
    <xf numFmtId="49" fontId="5" fillId="35" borderId="20" xfId="0" applyNumberFormat="1" applyFont="1" applyFill="1" applyBorder="1" applyAlignment="1" applyProtection="1">
      <alignment horizontal="center" vertical="center" wrapText="1"/>
      <protection locked="0"/>
    </xf>
    <xf numFmtId="49" fontId="5" fillId="36" borderId="19" xfId="0" applyNumberFormat="1" applyFont="1" applyFill="1" applyBorder="1" applyAlignment="1" applyProtection="1">
      <alignment horizontal="center" vertical="center" wrapText="1"/>
      <protection locked="0"/>
    </xf>
    <xf numFmtId="49" fontId="5" fillId="35" borderId="21" xfId="0" applyNumberFormat="1" applyFont="1" applyFill="1" applyBorder="1" applyAlignment="1" applyProtection="1">
      <alignment horizontal="center" vertical="center" wrapText="1"/>
      <protection locked="0"/>
    </xf>
    <xf numFmtId="49" fontId="4" fillId="33" borderId="22" xfId="0" applyNumberFormat="1" applyFont="1" applyFill="1" applyBorder="1" applyAlignment="1" applyProtection="1">
      <alignment horizontal="center" vertical="center" wrapText="1"/>
      <protection locked="0"/>
    </xf>
    <xf numFmtId="49" fontId="4" fillId="33" borderId="23" xfId="0" applyNumberFormat="1" applyFont="1" applyFill="1" applyBorder="1" applyAlignment="1" applyProtection="1">
      <alignment horizontal="center" vertical="center" wrapText="1"/>
      <protection locked="0"/>
    </xf>
    <xf numFmtId="49" fontId="4" fillId="33" borderId="24" xfId="0" applyNumberFormat="1" applyFont="1" applyFill="1" applyBorder="1" applyAlignment="1" applyProtection="1">
      <alignment horizontal="center" vertical="center" wrapText="1"/>
      <protection locked="0"/>
    </xf>
    <xf numFmtId="49" fontId="4" fillId="34" borderId="14" xfId="0" applyNumberFormat="1" applyFont="1" applyFill="1" applyBorder="1" applyAlignment="1" applyProtection="1">
      <alignment horizontal="center" vertical="center" wrapText="1"/>
      <protection locked="0"/>
    </xf>
    <xf numFmtId="49" fontId="4" fillId="34" borderId="18" xfId="0" applyNumberFormat="1" applyFont="1" applyFill="1" applyBorder="1" applyAlignment="1" applyProtection="1">
      <alignment horizontal="center" vertical="center" wrapText="1"/>
      <protection locked="0"/>
    </xf>
    <xf numFmtId="49" fontId="4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34" borderId="10" xfId="0" applyNumberFormat="1" applyFont="1" applyFill="1" applyBorder="1" applyAlignment="1" applyProtection="1">
      <alignment horizontal="left" vertical="center" wrapText="1"/>
      <protection locked="0"/>
    </xf>
    <xf numFmtId="49" fontId="5" fillId="35" borderId="25" xfId="0" applyNumberFormat="1" applyFont="1" applyFill="1" applyBorder="1" applyAlignment="1" applyProtection="1">
      <alignment horizontal="center" vertical="center" wrapText="1"/>
      <protection locked="0"/>
    </xf>
    <xf numFmtId="49" fontId="5" fillId="35" borderId="26" xfId="0" applyNumberFormat="1" applyFont="1" applyFill="1" applyBorder="1" applyAlignment="1" applyProtection="1">
      <alignment horizontal="center" vertical="center" wrapText="1"/>
      <protection locked="0"/>
    </xf>
    <xf numFmtId="49" fontId="5" fillId="35" borderId="26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49" fontId="4" fillId="33" borderId="27" xfId="0" applyNumberFormat="1" applyFont="1" applyFill="1" applyBorder="1" applyAlignment="1" applyProtection="1">
      <alignment horizontal="center" vertical="center" wrapText="1"/>
      <protection locked="0"/>
    </xf>
    <xf numFmtId="49" fontId="5" fillId="35" borderId="28" xfId="0" applyNumberFormat="1" applyFont="1" applyFill="1" applyBorder="1" applyAlignment="1" applyProtection="1">
      <alignment horizontal="center" vertical="center" wrapText="1"/>
      <protection locked="0"/>
    </xf>
    <xf numFmtId="49" fontId="5" fillId="35" borderId="28" xfId="0" applyNumberFormat="1" applyFont="1" applyFill="1" applyBorder="1" applyAlignment="1" applyProtection="1">
      <alignment horizontal="left" vertical="center" wrapText="1"/>
      <protection locked="0"/>
    </xf>
    <xf numFmtId="49" fontId="5" fillId="35" borderId="29" xfId="0" applyNumberFormat="1" applyFont="1" applyFill="1" applyBorder="1" applyAlignment="1" applyProtection="1">
      <alignment horizontal="center" vertical="center" wrapText="1"/>
      <protection locked="0"/>
    </xf>
    <xf numFmtId="0" fontId="8" fillId="37" borderId="30" xfId="0" applyNumberFormat="1" applyFont="1" applyFill="1" applyBorder="1" applyAlignment="1" applyProtection="1">
      <alignment horizontal="left"/>
      <protection locked="0"/>
    </xf>
    <xf numFmtId="49" fontId="5" fillId="35" borderId="31" xfId="0" applyNumberFormat="1" applyFont="1" applyFill="1" applyBorder="1" applyAlignment="1" applyProtection="1">
      <alignment horizontal="center" vertical="center" wrapText="1"/>
      <protection locked="0"/>
    </xf>
    <xf numFmtId="4" fontId="4" fillId="34" borderId="11" xfId="0" applyNumberFormat="1" applyFont="1" applyFill="1" applyBorder="1" applyAlignment="1" applyProtection="1">
      <alignment horizontal="right" vertical="center" wrapText="1"/>
      <protection locked="0"/>
    </xf>
    <xf numFmtId="4" fontId="5" fillId="36" borderId="32" xfId="0" applyNumberFormat="1" applyFont="1" applyFill="1" applyBorder="1" applyAlignment="1" applyProtection="1">
      <alignment horizontal="right" vertical="center" wrapText="1"/>
      <protection locked="0"/>
    </xf>
    <xf numFmtId="4" fontId="5" fillId="35" borderId="32" xfId="0" applyNumberFormat="1" applyFont="1" applyFill="1" applyBorder="1" applyAlignment="1" applyProtection="1">
      <alignment horizontal="right" vertical="center" wrapText="1"/>
      <protection locked="0"/>
    </xf>
    <xf numFmtId="4" fontId="4" fillId="34" borderId="32" xfId="0" applyNumberFormat="1" applyFont="1" applyFill="1" applyBorder="1" applyAlignment="1" applyProtection="1">
      <alignment horizontal="right" vertical="center" wrapText="1"/>
      <protection locked="0"/>
    </xf>
    <xf numFmtId="4" fontId="5" fillId="35" borderId="33" xfId="0" applyNumberFormat="1" applyFont="1" applyFill="1" applyBorder="1" applyAlignment="1" applyProtection="1">
      <alignment horizontal="right" vertical="center" wrapText="1"/>
      <protection locked="0"/>
    </xf>
    <xf numFmtId="4" fontId="5" fillId="36" borderId="32" xfId="0" applyNumberFormat="1" applyFont="1" applyFill="1" applyBorder="1" applyAlignment="1" applyProtection="1">
      <alignment horizontal="right" vertical="center" wrapText="1"/>
      <protection locked="0"/>
    </xf>
    <xf numFmtId="4" fontId="5" fillId="35" borderId="34" xfId="0" applyNumberFormat="1" applyFont="1" applyFill="1" applyBorder="1" applyAlignment="1" applyProtection="1">
      <alignment horizontal="right" vertical="center" wrapText="1"/>
      <protection locked="0"/>
    </xf>
    <xf numFmtId="4" fontId="9" fillId="35" borderId="28" xfId="0" applyNumberFormat="1" applyFont="1" applyFill="1" applyBorder="1" applyAlignment="1" applyProtection="1">
      <alignment horizontal="right" vertical="center" wrapText="1"/>
      <protection locked="0"/>
    </xf>
    <xf numFmtId="4" fontId="5" fillId="35" borderId="28" xfId="0" applyNumberFormat="1" applyFont="1" applyFill="1" applyBorder="1" applyAlignment="1" applyProtection="1">
      <alignment horizontal="right" vertical="center" wrapText="1"/>
      <protection locked="0"/>
    </xf>
    <xf numFmtId="4" fontId="5" fillId="35" borderId="35" xfId="0" applyNumberFormat="1" applyFont="1" applyFill="1" applyBorder="1" applyAlignment="1" applyProtection="1">
      <alignment horizontal="right" vertical="center" wrapText="1"/>
      <protection locked="0"/>
    </xf>
    <xf numFmtId="4" fontId="7" fillId="34" borderId="36" xfId="0" applyNumberFormat="1" applyFont="1" applyFill="1" applyBorder="1" applyAlignment="1" applyProtection="1">
      <alignment horizontal="right" vertical="center" wrapText="1"/>
      <protection locked="0"/>
    </xf>
    <xf numFmtId="49" fontId="5" fillId="35" borderId="12" xfId="0" applyNumberFormat="1" applyFont="1" applyFill="1" applyBorder="1" applyAlignment="1" applyProtection="1">
      <alignment horizontal="left" vertical="center" wrapText="1"/>
      <protection locked="0"/>
    </xf>
    <xf numFmtId="49" fontId="5" fillId="35" borderId="12" xfId="0" applyNumberFormat="1" applyFont="1" applyFill="1" applyBorder="1" applyAlignment="1" applyProtection="1">
      <alignment horizontal="center" vertical="center" wrapText="1"/>
      <protection locked="0"/>
    </xf>
    <xf numFmtId="49" fontId="7" fillId="34" borderId="37" xfId="0" applyNumberFormat="1" applyFont="1" applyFill="1" applyBorder="1" applyAlignment="1" applyProtection="1">
      <alignment horizontal="right" vertical="center" wrapText="1"/>
      <protection locked="0"/>
    </xf>
    <xf numFmtId="49" fontId="7" fillId="34" borderId="38" xfId="0" applyNumberFormat="1" applyFont="1" applyFill="1" applyBorder="1" applyAlignment="1" applyProtection="1">
      <alignment horizontal="right" vertical="center" wrapText="1"/>
      <protection locked="0"/>
    </xf>
    <xf numFmtId="49" fontId="7" fillId="34" borderId="39" xfId="0" applyNumberFormat="1" applyFont="1" applyFill="1" applyBorder="1" applyAlignment="1" applyProtection="1">
      <alignment horizontal="right" vertical="center" wrapText="1"/>
      <protection locked="0"/>
    </xf>
    <xf numFmtId="49" fontId="1" fillId="35" borderId="0" xfId="0" applyNumberFormat="1" applyFont="1" applyFill="1" applyBorder="1" applyAlignment="1" applyProtection="1">
      <alignment horizontal="left" vertical="top" wrapText="1"/>
      <protection locked="0"/>
    </xf>
    <xf numFmtId="49" fontId="1" fillId="35" borderId="0" xfId="0" applyNumberFormat="1" applyFont="1" applyFill="1" applyAlignment="1" applyProtection="1">
      <alignment horizontal="left" vertical="top" wrapText="1"/>
      <protection locked="0"/>
    </xf>
    <xf numFmtId="49" fontId="6" fillId="0" borderId="0" xfId="0" applyNumberFormat="1" applyFont="1" applyFill="1" applyBorder="1" applyAlignment="1" applyProtection="1">
      <alignment horizontal="center" wrapText="1"/>
      <protection locked="0"/>
    </xf>
  </cellXfs>
  <cellStyles count="4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e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8"/>
  <sheetViews>
    <sheetView showGridLines="0" tabSelected="1" zoomScalePageLayoutView="0" workbookViewId="0" topLeftCell="A1">
      <selection activeCell="E107" sqref="E107"/>
    </sheetView>
  </sheetViews>
  <sheetFormatPr defaultColWidth="9.33203125" defaultRowHeight="12.75"/>
  <cols>
    <col min="1" max="1" width="2.5" style="0" customWidth="1"/>
    <col min="2" max="2" width="8.16015625" style="0" customWidth="1"/>
    <col min="3" max="3" width="10.5" style="0" customWidth="1"/>
    <col min="4" max="4" width="10.16015625" style="0" customWidth="1"/>
    <col min="5" max="5" width="68" style="0" customWidth="1"/>
    <col min="6" max="6" width="18.83203125" style="0" customWidth="1"/>
    <col min="7" max="7" width="20" style="0" customWidth="1"/>
    <col min="8" max="8" width="7.66015625" style="0" customWidth="1"/>
  </cols>
  <sheetData>
    <row r="1" spans="1:8" ht="21.75" customHeight="1">
      <c r="A1" s="1"/>
      <c r="B1" s="1"/>
      <c r="C1" s="1"/>
      <c r="D1" s="1"/>
      <c r="E1" s="35"/>
      <c r="F1" s="35"/>
      <c r="G1" s="35" t="s">
        <v>114</v>
      </c>
      <c r="H1" s="35"/>
    </row>
    <row r="2" spans="2:8" ht="9" customHeight="1">
      <c r="B2" s="58"/>
      <c r="C2" s="58"/>
      <c r="D2" s="58"/>
      <c r="E2" s="58"/>
      <c r="F2" s="58"/>
      <c r="G2" s="58"/>
      <c r="H2" s="59"/>
    </row>
    <row r="3" spans="1:8" ht="28.5" customHeight="1">
      <c r="A3" s="1"/>
      <c r="B3" s="60" t="s">
        <v>116</v>
      </c>
      <c r="C3" s="60"/>
      <c r="D3" s="60"/>
      <c r="E3" s="60"/>
      <c r="F3" s="60"/>
      <c r="G3" s="60"/>
      <c r="H3" s="1"/>
    </row>
    <row r="4" spans="1:8" ht="12.75" customHeight="1" thickBot="1">
      <c r="A4" s="1"/>
      <c r="B4" s="2"/>
      <c r="C4" s="2"/>
      <c r="D4" s="2"/>
      <c r="E4" s="2"/>
      <c r="F4" s="2"/>
      <c r="G4" s="2"/>
      <c r="H4" s="1"/>
    </row>
    <row r="5" spans="2:7" ht="36.75" customHeight="1" thickBot="1">
      <c r="B5" s="25" t="s">
        <v>0</v>
      </c>
      <c r="C5" s="26" t="s">
        <v>1</v>
      </c>
      <c r="D5" s="27" t="s">
        <v>2</v>
      </c>
      <c r="E5" s="27" t="s">
        <v>3</v>
      </c>
      <c r="F5" s="27" t="s">
        <v>117</v>
      </c>
      <c r="G5" s="36" t="s">
        <v>118</v>
      </c>
    </row>
    <row r="6" spans="2:7" ht="16.5" customHeight="1">
      <c r="B6" s="28" t="s">
        <v>5</v>
      </c>
      <c r="C6" s="29"/>
      <c r="D6" s="30"/>
      <c r="E6" s="31" t="s">
        <v>6</v>
      </c>
      <c r="F6" s="42">
        <f>F7</f>
        <v>45000</v>
      </c>
      <c r="G6" s="42">
        <f>G7</f>
        <v>4500</v>
      </c>
    </row>
    <row r="7" spans="2:7" ht="16.5" customHeight="1">
      <c r="B7" s="16"/>
      <c r="C7" s="21" t="s">
        <v>8</v>
      </c>
      <c r="D7" s="10"/>
      <c r="E7" s="11" t="s">
        <v>9</v>
      </c>
      <c r="F7" s="43">
        <f>F8</f>
        <v>45000</v>
      </c>
      <c r="G7" s="43">
        <f>G8</f>
        <v>4500</v>
      </c>
    </row>
    <row r="8" spans="2:7" ht="16.5" customHeight="1">
      <c r="B8" s="17"/>
      <c r="C8" s="22"/>
      <c r="D8" s="7" t="s">
        <v>10</v>
      </c>
      <c r="E8" s="8" t="s">
        <v>11</v>
      </c>
      <c r="F8" s="44">
        <v>45000</v>
      </c>
      <c r="G8" s="44">
        <v>4500</v>
      </c>
    </row>
    <row r="9" spans="2:7" ht="16.5" customHeight="1">
      <c r="B9" s="15" t="s">
        <v>12</v>
      </c>
      <c r="C9" s="20"/>
      <c r="D9" s="5"/>
      <c r="E9" s="6" t="s">
        <v>13</v>
      </c>
      <c r="F9" s="45">
        <f>F10</f>
        <v>41000</v>
      </c>
      <c r="G9" s="45">
        <f>G10</f>
        <v>15003.28</v>
      </c>
    </row>
    <row r="10" spans="2:7" ht="16.5" customHeight="1">
      <c r="B10" s="16"/>
      <c r="C10" s="21" t="s">
        <v>14</v>
      </c>
      <c r="D10" s="10"/>
      <c r="E10" s="11" t="s">
        <v>15</v>
      </c>
      <c r="F10" s="43">
        <f>F11+F12+F13+F14+F15+F16+F17+F18</f>
        <v>41000</v>
      </c>
      <c r="G10" s="43">
        <f>G11+G12+G13+G14+G15+G16+G17+G18</f>
        <v>15003.28</v>
      </c>
    </row>
    <row r="11" spans="2:7" ht="16.5" customHeight="1">
      <c r="B11" s="17"/>
      <c r="C11" s="22"/>
      <c r="D11" s="7" t="s">
        <v>16</v>
      </c>
      <c r="E11" s="8" t="s">
        <v>17</v>
      </c>
      <c r="F11" s="44">
        <v>3000</v>
      </c>
      <c r="G11" s="44">
        <v>0</v>
      </c>
    </row>
    <row r="12" spans="2:7" ht="16.5" customHeight="1">
      <c r="B12" s="17"/>
      <c r="C12" s="22"/>
      <c r="D12" s="7" t="s">
        <v>19</v>
      </c>
      <c r="E12" s="8" t="s">
        <v>20</v>
      </c>
      <c r="F12" s="44">
        <v>3192</v>
      </c>
      <c r="G12" s="44">
        <v>1756.5</v>
      </c>
    </row>
    <row r="13" spans="2:7" ht="16.5" customHeight="1">
      <c r="B13" s="17"/>
      <c r="C13" s="22"/>
      <c r="D13" s="7" t="s">
        <v>97</v>
      </c>
      <c r="E13" s="53" t="s">
        <v>98</v>
      </c>
      <c r="F13" s="44">
        <v>1048</v>
      </c>
      <c r="G13" s="44">
        <v>523.8</v>
      </c>
    </row>
    <row r="14" spans="2:7" ht="16.5" customHeight="1">
      <c r="B14" s="17"/>
      <c r="C14" s="22"/>
      <c r="D14" s="7" t="s">
        <v>10</v>
      </c>
      <c r="E14" s="8" t="s">
        <v>11</v>
      </c>
      <c r="F14" s="44">
        <v>17197</v>
      </c>
      <c r="G14" s="44">
        <v>2548.98</v>
      </c>
    </row>
    <row r="15" spans="2:7" ht="16.5" customHeight="1">
      <c r="B15" s="17"/>
      <c r="C15" s="22"/>
      <c r="D15" s="7" t="s">
        <v>21</v>
      </c>
      <c r="E15" s="8" t="s">
        <v>22</v>
      </c>
      <c r="F15" s="44">
        <v>1000</v>
      </c>
      <c r="G15" s="44">
        <v>500</v>
      </c>
    </row>
    <row r="16" spans="2:7" ht="16.5" customHeight="1">
      <c r="B16" s="17"/>
      <c r="C16" s="22"/>
      <c r="D16" s="7" t="s">
        <v>24</v>
      </c>
      <c r="E16" s="8" t="s">
        <v>25</v>
      </c>
      <c r="F16" s="44">
        <v>234</v>
      </c>
      <c r="G16" s="44">
        <v>234</v>
      </c>
    </row>
    <row r="17" spans="2:7" ht="20.25" customHeight="1">
      <c r="B17" s="17"/>
      <c r="C17" s="22"/>
      <c r="D17" s="7" t="s">
        <v>26</v>
      </c>
      <c r="E17" s="8" t="s">
        <v>27</v>
      </c>
      <c r="F17" s="44">
        <v>5114</v>
      </c>
      <c r="G17" s="44">
        <v>3131</v>
      </c>
    </row>
    <row r="18" spans="2:7" ht="16.5" customHeight="1">
      <c r="B18" s="17"/>
      <c r="C18" s="22"/>
      <c r="D18" s="7" t="s">
        <v>28</v>
      </c>
      <c r="E18" s="8" t="s">
        <v>29</v>
      </c>
      <c r="F18" s="44">
        <v>10215</v>
      </c>
      <c r="G18" s="44">
        <v>6309</v>
      </c>
    </row>
    <row r="19" spans="2:7" ht="16.5" customHeight="1">
      <c r="B19" s="15" t="s">
        <v>30</v>
      </c>
      <c r="C19" s="20"/>
      <c r="D19" s="5"/>
      <c r="E19" s="6" t="s">
        <v>31</v>
      </c>
      <c r="F19" s="45">
        <f>F20+F22+F24</f>
        <v>317503</v>
      </c>
      <c r="G19" s="45">
        <f>G20+G22+G24</f>
        <v>138714.15</v>
      </c>
    </row>
    <row r="20" spans="2:7" ht="16.5" customHeight="1">
      <c r="B20" s="16"/>
      <c r="C20" s="21" t="s">
        <v>32</v>
      </c>
      <c r="D20" s="10"/>
      <c r="E20" s="11" t="s">
        <v>33</v>
      </c>
      <c r="F20" s="43">
        <f>F21</f>
        <v>48000</v>
      </c>
      <c r="G20" s="43">
        <f>G21</f>
        <v>1500</v>
      </c>
    </row>
    <row r="21" spans="2:7" ht="16.5" customHeight="1">
      <c r="B21" s="17"/>
      <c r="C21" s="22"/>
      <c r="D21" s="7" t="s">
        <v>10</v>
      </c>
      <c r="E21" s="8" t="s">
        <v>11</v>
      </c>
      <c r="F21" s="44">
        <v>48000</v>
      </c>
      <c r="G21" s="44">
        <v>1500</v>
      </c>
    </row>
    <row r="22" spans="2:7" ht="16.5" customHeight="1">
      <c r="B22" s="16"/>
      <c r="C22" s="21" t="s">
        <v>34</v>
      </c>
      <c r="D22" s="10"/>
      <c r="E22" s="11" t="s">
        <v>35</v>
      </c>
      <c r="F22" s="43">
        <f>F23</f>
        <v>3000</v>
      </c>
      <c r="G22" s="43">
        <f>G23</f>
        <v>0</v>
      </c>
    </row>
    <row r="23" spans="2:7" ht="16.5" customHeight="1">
      <c r="B23" s="17"/>
      <c r="C23" s="22"/>
      <c r="D23" s="7" t="s">
        <v>10</v>
      </c>
      <c r="E23" s="8" t="s">
        <v>11</v>
      </c>
      <c r="F23" s="44">
        <v>3000</v>
      </c>
      <c r="G23" s="44">
        <v>0</v>
      </c>
    </row>
    <row r="24" spans="2:7" ht="16.5" customHeight="1">
      <c r="B24" s="16"/>
      <c r="C24" s="21" t="s">
        <v>36</v>
      </c>
      <c r="D24" s="10"/>
      <c r="E24" s="11" t="s">
        <v>37</v>
      </c>
      <c r="F24" s="43">
        <f>F25+F26+F27+F28+F29+F30+F31+F32+F33+F34+F35+F36+F37+F38+F39+F40+F41+F42+F43</f>
        <v>266503</v>
      </c>
      <c r="G24" s="43">
        <f>G25+G26+G27+G28+G29+G30+G31+G32+G33+G34+G35+G36+G37+G38+G39+G40+G41+G42+G43</f>
        <v>137214.15</v>
      </c>
    </row>
    <row r="25" spans="2:7" ht="16.5" customHeight="1">
      <c r="B25" s="17"/>
      <c r="C25" s="22"/>
      <c r="D25" s="7" t="s">
        <v>38</v>
      </c>
      <c r="E25" s="8" t="s">
        <v>39</v>
      </c>
      <c r="F25" s="44">
        <v>71640</v>
      </c>
      <c r="G25" s="44">
        <v>35820</v>
      </c>
    </row>
    <row r="26" spans="2:7" ht="16.5" customHeight="1">
      <c r="B26" s="17"/>
      <c r="C26" s="22"/>
      <c r="D26" s="7" t="s">
        <v>40</v>
      </c>
      <c r="E26" s="8" t="s">
        <v>41</v>
      </c>
      <c r="F26" s="44">
        <v>110470</v>
      </c>
      <c r="G26" s="44">
        <v>54740.45</v>
      </c>
    </row>
    <row r="27" spans="2:7" ht="16.5" customHeight="1">
      <c r="B27" s="17"/>
      <c r="C27" s="22"/>
      <c r="D27" s="7" t="s">
        <v>42</v>
      </c>
      <c r="E27" s="8" t="s">
        <v>43</v>
      </c>
      <c r="F27" s="44">
        <v>13232</v>
      </c>
      <c r="G27" s="44">
        <v>13231.44</v>
      </c>
    </row>
    <row r="28" spans="2:7" ht="16.5" customHeight="1">
      <c r="B28" s="17"/>
      <c r="C28" s="22"/>
      <c r="D28" s="7" t="s">
        <v>44</v>
      </c>
      <c r="E28" s="8" t="s">
        <v>45</v>
      </c>
      <c r="F28" s="44">
        <v>35223</v>
      </c>
      <c r="G28" s="44">
        <v>18270.8</v>
      </c>
    </row>
    <row r="29" spans="2:7" ht="16.5" customHeight="1">
      <c r="B29" s="17"/>
      <c r="C29" s="22"/>
      <c r="D29" s="7" t="s">
        <v>46</v>
      </c>
      <c r="E29" s="8" t="s">
        <v>47</v>
      </c>
      <c r="F29" s="44">
        <v>4841</v>
      </c>
      <c r="G29" s="44">
        <v>1392.28</v>
      </c>
    </row>
    <row r="30" spans="2:7" ht="16.5" customHeight="1">
      <c r="B30" s="17"/>
      <c r="C30" s="22"/>
      <c r="D30" s="7" t="s">
        <v>16</v>
      </c>
      <c r="E30" s="8" t="s">
        <v>17</v>
      </c>
      <c r="F30" s="44">
        <v>9400</v>
      </c>
      <c r="G30" s="44">
        <v>4724</v>
      </c>
    </row>
    <row r="31" spans="2:7" ht="16.5" customHeight="1">
      <c r="B31" s="17"/>
      <c r="C31" s="22"/>
      <c r="D31" s="7" t="s">
        <v>19</v>
      </c>
      <c r="E31" s="8" t="s">
        <v>20</v>
      </c>
      <c r="F31" s="44">
        <v>3375</v>
      </c>
      <c r="G31" s="44">
        <v>1266.42</v>
      </c>
    </row>
    <row r="32" spans="2:7" ht="16.5" customHeight="1">
      <c r="B32" s="17"/>
      <c r="C32" s="22"/>
      <c r="D32" s="7" t="s">
        <v>48</v>
      </c>
      <c r="E32" s="8" t="s">
        <v>49</v>
      </c>
      <c r="F32" s="44">
        <v>200</v>
      </c>
      <c r="G32" s="44">
        <v>0</v>
      </c>
    </row>
    <row r="33" spans="2:7" ht="16.5" customHeight="1">
      <c r="B33" s="17"/>
      <c r="C33" s="22"/>
      <c r="D33" s="7" t="s">
        <v>10</v>
      </c>
      <c r="E33" s="8" t="s">
        <v>11</v>
      </c>
      <c r="F33" s="44">
        <v>4197</v>
      </c>
      <c r="G33" s="44">
        <v>2374.91</v>
      </c>
    </row>
    <row r="34" spans="2:7" ht="16.5" customHeight="1">
      <c r="B34" s="17"/>
      <c r="C34" s="22"/>
      <c r="D34" s="7" t="s">
        <v>51</v>
      </c>
      <c r="E34" s="8" t="s">
        <v>52</v>
      </c>
      <c r="F34" s="44">
        <v>700</v>
      </c>
      <c r="G34" s="44">
        <v>326.64</v>
      </c>
    </row>
    <row r="35" spans="2:7" ht="26.25" customHeight="1">
      <c r="B35" s="17"/>
      <c r="C35" s="22"/>
      <c r="D35" s="7" t="s">
        <v>53</v>
      </c>
      <c r="E35" s="8" t="s">
        <v>54</v>
      </c>
      <c r="F35" s="44">
        <v>660</v>
      </c>
      <c r="G35" s="44">
        <v>346.68</v>
      </c>
    </row>
    <row r="36" spans="2:7" ht="26.25" customHeight="1">
      <c r="B36" s="17"/>
      <c r="C36" s="22"/>
      <c r="D36" s="7" t="s">
        <v>56</v>
      </c>
      <c r="E36" s="8" t="s">
        <v>57</v>
      </c>
      <c r="F36" s="44">
        <v>1140</v>
      </c>
      <c r="G36" s="44">
        <v>363.77</v>
      </c>
    </row>
    <row r="37" spans="2:7" ht="21" customHeight="1">
      <c r="B37" s="17"/>
      <c r="C37" s="22"/>
      <c r="D37" s="7" t="s">
        <v>58</v>
      </c>
      <c r="E37" s="8" t="s">
        <v>59</v>
      </c>
      <c r="F37" s="44">
        <v>200</v>
      </c>
      <c r="G37" s="44">
        <v>0</v>
      </c>
    </row>
    <row r="38" spans="2:7" ht="19.5" customHeight="1">
      <c r="B38" s="17"/>
      <c r="C38" s="22"/>
      <c r="D38" s="7" t="s">
        <v>60</v>
      </c>
      <c r="E38" s="8" t="s">
        <v>61</v>
      </c>
      <c r="F38" s="44">
        <v>3090</v>
      </c>
      <c r="G38" s="44">
        <v>1485</v>
      </c>
    </row>
    <row r="39" spans="2:7" ht="16.5" customHeight="1">
      <c r="B39" s="17"/>
      <c r="C39" s="22"/>
      <c r="D39" s="7" t="s">
        <v>62</v>
      </c>
      <c r="E39" s="8" t="s">
        <v>63</v>
      </c>
      <c r="F39" s="44">
        <v>500</v>
      </c>
      <c r="G39" s="44">
        <v>0</v>
      </c>
    </row>
    <row r="40" spans="2:7" ht="16.5" customHeight="1">
      <c r="B40" s="17"/>
      <c r="C40" s="22"/>
      <c r="D40" s="7" t="s">
        <v>21</v>
      </c>
      <c r="E40" s="8" t="s">
        <v>22</v>
      </c>
      <c r="F40" s="44">
        <v>2200</v>
      </c>
      <c r="G40" s="44">
        <v>0</v>
      </c>
    </row>
    <row r="41" spans="2:7" ht="16.5" customHeight="1">
      <c r="B41" s="17"/>
      <c r="C41" s="22"/>
      <c r="D41" s="7" t="s">
        <v>65</v>
      </c>
      <c r="E41" s="8" t="s">
        <v>66</v>
      </c>
      <c r="F41" s="44">
        <v>4235</v>
      </c>
      <c r="G41" s="44">
        <v>2871.76</v>
      </c>
    </row>
    <row r="42" spans="2:7" ht="16.5" customHeight="1">
      <c r="B42" s="17"/>
      <c r="C42" s="22"/>
      <c r="D42" s="7" t="s">
        <v>67</v>
      </c>
      <c r="E42" s="8" t="s">
        <v>68</v>
      </c>
      <c r="F42" s="44">
        <v>600</v>
      </c>
      <c r="G42" s="44">
        <v>0</v>
      </c>
    </row>
    <row r="43" spans="2:7" ht="16.5" customHeight="1">
      <c r="B43" s="17"/>
      <c r="C43" s="22"/>
      <c r="D43" s="7" t="s">
        <v>69</v>
      </c>
      <c r="E43" s="8" t="s">
        <v>70</v>
      </c>
      <c r="F43" s="44">
        <v>600</v>
      </c>
      <c r="G43" s="44">
        <v>0</v>
      </c>
    </row>
    <row r="44" spans="2:7" ht="16.5" customHeight="1">
      <c r="B44" s="15" t="s">
        <v>71</v>
      </c>
      <c r="C44" s="20"/>
      <c r="D44" s="5"/>
      <c r="E44" s="6" t="s">
        <v>72</v>
      </c>
      <c r="F44" s="45">
        <f>F45+F53</f>
        <v>124405</v>
      </c>
      <c r="G44" s="45">
        <f>G45+G53</f>
        <v>70510.37</v>
      </c>
    </row>
    <row r="45" spans="2:7" ht="16.5" customHeight="1">
      <c r="B45" s="18"/>
      <c r="C45" s="21" t="s">
        <v>73</v>
      </c>
      <c r="D45" s="10"/>
      <c r="E45" s="11" t="s">
        <v>74</v>
      </c>
      <c r="F45" s="43">
        <f>F46+F47+F48+F49+F50+F51+F52</f>
        <v>112405</v>
      </c>
      <c r="G45" s="43">
        <f>G46+G47+G48+G49+G50+G51+G52</f>
        <v>58511</v>
      </c>
    </row>
    <row r="46" spans="2:7" ht="16.5" customHeight="1">
      <c r="B46" s="17"/>
      <c r="C46" s="22"/>
      <c r="D46" s="7" t="s">
        <v>38</v>
      </c>
      <c r="E46" s="8" t="s">
        <v>39</v>
      </c>
      <c r="F46" s="44">
        <v>81600</v>
      </c>
      <c r="G46" s="44">
        <v>40800</v>
      </c>
    </row>
    <row r="47" spans="2:7" ht="16.5" customHeight="1">
      <c r="B47" s="17"/>
      <c r="C47" s="22"/>
      <c r="D47" s="7" t="s">
        <v>42</v>
      </c>
      <c r="E47" s="8" t="s">
        <v>43</v>
      </c>
      <c r="F47" s="44">
        <v>7400</v>
      </c>
      <c r="G47" s="44">
        <v>7400</v>
      </c>
    </row>
    <row r="48" spans="2:7" ht="16.5" customHeight="1">
      <c r="B48" s="17"/>
      <c r="C48" s="22"/>
      <c r="D48" s="7" t="s">
        <v>44</v>
      </c>
      <c r="E48" s="8" t="s">
        <v>45</v>
      </c>
      <c r="F48" s="44">
        <v>13439</v>
      </c>
      <c r="G48" s="44">
        <v>7273</v>
      </c>
    </row>
    <row r="49" spans="2:7" ht="16.5" customHeight="1">
      <c r="B49" s="17"/>
      <c r="C49" s="22"/>
      <c r="D49" s="7" t="s">
        <v>46</v>
      </c>
      <c r="E49" s="8" t="s">
        <v>47</v>
      </c>
      <c r="F49" s="44">
        <v>2181</v>
      </c>
      <c r="G49" s="44">
        <v>1183</v>
      </c>
    </row>
    <row r="50" spans="2:7" ht="16.5" customHeight="1">
      <c r="B50" s="17"/>
      <c r="C50" s="22"/>
      <c r="D50" s="7" t="s">
        <v>16</v>
      </c>
      <c r="E50" s="8" t="s">
        <v>17</v>
      </c>
      <c r="F50" s="44">
        <v>2100</v>
      </c>
      <c r="G50" s="44" t="s">
        <v>7</v>
      </c>
    </row>
    <row r="51" spans="2:7" ht="16.5" customHeight="1">
      <c r="B51" s="17"/>
      <c r="C51" s="22"/>
      <c r="D51" s="7" t="s">
        <v>10</v>
      </c>
      <c r="E51" s="8" t="s">
        <v>11</v>
      </c>
      <c r="F51" s="44">
        <v>1835</v>
      </c>
      <c r="G51" s="44" t="s">
        <v>7</v>
      </c>
    </row>
    <row r="52" spans="2:7" ht="16.5" customHeight="1">
      <c r="B52" s="17"/>
      <c r="C52" s="22"/>
      <c r="D52" s="7" t="s">
        <v>65</v>
      </c>
      <c r="E52" s="8" t="s">
        <v>66</v>
      </c>
      <c r="F52" s="44">
        <v>3850</v>
      </c>
      <c r="G52" s="44">
        <v>1855</v>
      </c>
    </row>
    <row r="53" spans="2:7" ht="16.5" customHeight="1">
      <c r="B53" s="16"/>
      <c r="C53" s="21" t="s">
        <v>75</v>
      </c>
      <c r="D53" s="10"/>
      <c r="E53" s="11" t="s">
        <v>76</v>
      </c>
      <c r="F53" s="43">
        <f>F54+F55+F56+F57</f>
        <v>12000</v>
      </c>
      <c r="G53" s="43">
        <f>G54+G55+G56+G57</f>
        <v>11999.369999999999</v>
      </c>
    </row>
    <row r="54" spans="2:7" ht="16.5" customHeight="1">
      <c r="B54" s="17"/>
      <c r="C54" s="22"/>
      <c r="D54" s="7" t="s">
        <v>77</v>
      </c>
      <c r="E54" s="8" t="s">
        <v>78</v>
      </c>
      <c r="F54" s="44">
        <v>6300</v>
      </c>
      <c r="G54" s="44">
        <v>6300</v>
      </c>
    </row>
    <row r="55" spans="2:7" ht="16.5" customHeight="1">
      <c r="B55" s="17"/>
      <c r="C55" s="22"/>
      <c r="D55" s="7" t="s">
        <v>44</v>
      </c>
      <c r="E55" s="8" t="s">
        <v>45</v>
      </c>
      <c r="F55" s="44">
        <v>482</v>
      </c>
      <c r="G55" s="44">
        <v>481.37</v>
      </c>
    </row>
    <row r="56" spans="2:7" ht="16.5" customHeight="1">
      <c r="B56" s="17"/>
      <c r="C56" s="22"/>
      <c r="D56" s="7" t="s">
        <v>46</v>
      </c>
      <c r="E56" s="8" t="s">
        <v>47</v>
      </c>
      <c r="F56" s="44">
        <v>3</v>
      </c>
      <c r="G56" s="44">
        <v>3</v>
      </c>
    </row>
    <row r="57" spans="2:7" ht="16.5" customHeight="1" thickBot="1">
      <c r="B57" s="32"/>
      <c r="C57" s="24"/>
      <c r="D57" s="33" t="s">
        <v>79</v>
      </c>
      <c r="E57" s="34" t="s">
        <v>80</v>
      </c>
      <c r="F57" s="46">
        <v>5215</v>
      </c>
      <c r="G57" s="46">
        <v>5215</v>
      </c>
    </row>
    <row r="58" spans="2:7" ht="26.25" customHeight="1">
      <c r="B58" s="14" t="s">
        <v>0</v>
      </c>
      <c r="C58" s="19" t="s">
        <v>1</v>
      </c>
      <c r="D58" s="3" t="s">
        <v>2</v>
      </c>
      <c r="E58" s="3" t="s">
        <v>3</v>
      </c>
      <c r="F58" s="4" t="s">
        <v>4</v>
      </c>
      <c r="G58" s="4" t="s">
        <v>4</v>
      </c>
    </row>
    <row r="59" spans="2:7" ht="22.5" customHeight="1">
      <c r="B59" s="15" t="s">
        <v>81</v>
      </c>
      <c r="C59" s="20"/>
      <c r="D59" s="5"/>
      <c r="E59" s="6" t="s">
        <v>82</v>
      </c>
      <c r="F59" s="45">
        <f>F60</f>
        <v>3011000</v>
      </c>
      <c r="G59" s="45">
        <f>G60</f>
        <v>1616756.44</v>
      </c>
    </row>
    <row r="60" spans="2:7" ht="16.5" customHeight="1">
      <c r="B60" s="16"/>
      <c r="C60" s="21" t="s">
        <v>83</v>
      </c>
      <c r="D60" s="10"/>
      <c r="E60" s="11" t="s">
        <v>84</v>
      </c>
      <c r="F60" s="43">
        <f>F61+F62+F63+F64+F65+F66+F67+F68+F69+F70+F71+F72+F73+F74+F75+F76+F77+F78+F79+F80+F81+F82+F83+F84+F85+F86</f>
        <v>3011000</v>
      </c>
      <c r="G60" s="43">
        <f>G61+G62+G63+G64+G65+G66+G67+G68+G69+G70+G71+G72+G73+G74+G75+G76+G77+G78+G79+G80+G81+G82+G83+G84+G85+G86</f>
        <v>1616756.44</v>
      </c>
    </row>
    <row r="61" spans="2:7" ht="25.5" customHeight="1">
      <c r="B61" s="17"/>
      <c r="C61" s="22"/>
      <c r="D61" s="7" t="s">
        <v>85</v>
      </c>
      <c r="E61" s="8" t="s">
        <v>86</v>
      </c>
      <c r="F61" s="44">
        <v>144000</v>
      </c>
      <c r="G61" s="44" t="s">
        <v>120</v>
      </c>
    </row>
    <row r="62" spans="2:7" ht="16.5" customHeight="1">
      <c r="B62" s="17"/>
      <c r="C62" s="22"/>
      <c r="D62" s="7" t="s">
        <v>40</v>
      </c>
      <c r="E62" s="8" t="s">
        <v>41</v>
      </c>
      <c r="F62" s="44">
        <v>50200</v>
      </c>
      <c r="G62" s="44" t="s">
        <v>121</v>
      </c>
    </row>
    <row r="63" spans="2:7" ht="16.5" customHeight="1">
      <c r="B63" s="17"/>
      <c r="C63" s="22"/>
      <c r="D63" s="7" t="s">
        <v>42</v>
      </c>
      <c r="E63" s="8" t="s">
        <v>43</v>
      </c>
      <c r="F63" s="44">
        <v>5000</v>
      </c>
      <c r="G63" s="44" t="s">
        <v>122</v>
      </c>
    </row>
    <row r="64" spans="2:7" ht="21.75" customHeight="1">
      <c r="B64" s="17"/>
      <c r="C64" s="22"/>
      <c r="D64" s="7" t="s">
        <v>87</v>
      </c>
      <c r="E64" s="8" t="s">
        <v>88</v>
      </c>
      <c r="F64" s="44">
        <v>1928100</v>
      </c>
      <c r="G64" s="44" t="s">
        <v>123</v>
      </c>
    </row>
    <row r="65" spans="2:7" ht="24" customHeight="1">
      <c r="B65" s="17"/>
      <c r="C65" s="22"/>
      <c r="D65" s="7" t="s">
        <v>89</v>
      </c>
      <c r="E65" s="8" t="s">
        <v>90</v>
      </c>
      <c r="F65" s="44">
        <v>337710</v>
      </c>
      <c r="G65" s="44" t="s">
        <v>124</v>
      </c>
    </row>
    <row r="66" spans="2:7" ht="25.5" customHeight="1">
      <c r="B66" s="17"/>
      <c r="C66" s="22"/>
      <c r="D66" s="7" t="s">
        <v>91</v>
      </c>
      <c r="E66" s="8" t="s">
        <v>92</v>
      </c>
      <c r="F66" s="44">
        <v>160190</v>
      </c>
      <c r="G66" s="44" t="s">
        <v>125</v>
      </c>
    </row>
    <row r="67" spans="2:7" ht="16.5" customHeight="1">
      <c r="B67" s="17"/>
      <c r="C67" s="22"/>
      <c r="D67" s="7" t="s">
        <v>44</v>
      </c>
      <c r="E67" s="8" t="s">
        <v>45</v>
      </c>
      <c r="F67" s="44">
        <v>11500</v>
      </c>
      <c r="G67" s="44" t="s">
        <v>126</v>
      </c>
    </row>
    <row r="68" spans="2:7" ht="16.5" customHeight="1">
      <c r="B68" s="17"/>
      <c r="C68" s="22"/>
      <c r="D68" s="7" t="s">
        <v>46</v>
      </c>
      <c r="E68" s="8" t="s">
        <v>47</v>
      </c>
      <c r="F68" s="44">
        <v>2500</v>
      </c>
      <c r="G68" s="44" t="s">
        <v>127</v>
      </c>
    </row>
    <row r="69" spans="2:7" ht="16.5" customHeight="1">
      <c r="B69" s="17"/>
      <c r="C69" s="22"/>
      <c r="D69" s="7" t="s">
        <v>79</v>
      </c>
      <c r="E69" s="53" t="s">
        <v>80</v>
      </c>
      <c r="F69" s="44">
        <v>10800</v>
      </c>
      <c r="G69" s="44" t="s">
        <v>7</v>
      </c>
    </row>
    <row r="70" spans="2:7" ht="21" customHeight="1">
      <c r="B70" s="17"/>
      <c r="C70" s="22"/>
      <c r="D70" s="7" t="s">
        <v>93</v>
      </c>
      <c r="E70" s="8" t="s">
        <v>94</v>
      </c>
      <c r="F70" s="44">
        <v>85319</v>
      </c>
      <c r="G70" s="44" t="s">
        <v>128</v>
      </c>
    </row>
    <row r="71" spans="2:7" ht="16.5" customHeight="1">
      <c r="B71" s="17"/>
      <c r="C71" s="22"/>
      <c r="D71" s="7" t="s">
        <v>16</v>
      </c>
      <c r="E71" s="8" t="s">
        <v>17</v>
      </c>
      <c r="F71" s="44">
        <v>94620</v>
      </c>
      <c r="G71" s="44" t="s">
        <v>129</v>
      </c>
    </row>
    <row r="72" spans="2:7" ht="16.5" customHeight="1">
      <c r="B72" s="17"/>
      <c r="C72" s="22"/>
      <c r="D72" s="7" t="s">
        <v>95</v>
      </c>
      <c r="E72" s="8" t="s">
        <v>96</v>
      </c>
      <c r="F72" s="44">
        <v>3000</v>
      </c>
      <c r="G72" s="44" t="s">
        <v>130</v>
      </c>
    </row>
    <row r="73" spans="2:7" ht="16.5" customHeight="1">
      <c r="B73" s="17"/>
      <c r="C73" s="22"/>
      <c r="D73" s="7" t="s">
        <v>19</v>
      </c>
      <c r="E73" s="8" t="s">
        <v>20</v>
      </c>
      <c r="F73" s="44">
        <v>30000</v>
      </c>
      <c r="G73" s="44" t="s">
        <v>131</v>
      </c>
    </row>
    <row r="74" spans="2:7" ht="16.5" customHeight="1">
      <c r="B74" s="17"/>
      <c r="C74" s="22"/>
      <c r="D74" s="7" t="s">
        <v>97</v>
      </c>
      <c r="E74" s="8" t="s">
        <v>98</v>
      </c>
      <c r="F74" s="44">
        <v>20000</v>
      </c>
      <c r="G74" s="44" t="s">
        <v>133</v>
      </c>
    </row>
    <row r="75" spans="2:7" ht="16.5" customHeight="1">
      <c r="B75" s="17"/>
      <c r="C75" s="22"/>
      <c r="D75" s="7" t="s">
        <v>48</v>
      </c>
      <c r="E75" s="8" t="s">
        <v>49</v>
      </c>
      <c r="F75" s="44">
        <v>20681</v>
      </c>
      <c r="G75" s="44" t="s">
        <v>134</v>
      </c>
    </row>
    <row r="76" spans="2:7" ht="16.5" customHeight="1">
      <c r="B76" s="17"/>
      <c r="C76" s="22"/>
      <c r="D76" s="7" t="s">
        <v>10</v>
      </c>
      <c r="E76" s="8" t="s">
        <v>11</v>
      </c>
      <c r="F76" s="44">
        <v>31000</v>
      </c>
      <c r="G76" s="44" t="s">
        <v>135</v>
      </c>
    </row>
    <row r="77" spans="2:7" ht="16.5" customHeight="1">
      <c r="B77" s="17"/>
      <c r="C77" s="22"/>
      <c r="D77" s="7" t="s">
        <v>51</v>
      </c>
      <c r="E77" s="8" t="s">
        <v>52</v>
      </c>
      <c r="F77" s="44">
        <v>2000</v>
      </c>
      <c r="G77" s="44" t="s">
        <v>136</v>
      </c>
    </row>
    <row r="78" spans="2:7" ht="25.5" customHeight="1">
      <c r="B78" s="17"/>
      <c r="C78" s="22"/>
      <c r="D78" s="7" t="s">
        <v>53</v>
      </c>
      <c r="E78" s="8" t="s">
        <v>54</v>
      </c>
      <c r="F78" s="44">
        <v>5000</v>
      </c>
      <c r="G78" s="44" t="s">
        <v>137</v>
      </c>
    </row>
    <row r="79" spans="2:7" ht="24.75" customHeight="1">
      <c r="B79" s="17"/>
      <c r="C79" s="22"/>
      <c r="D79" s="7" t="s">
        <v>56</v>
      </c>
      <c r="E79" s="8" t="s">
        <v>57</v>
      </c>
      <c r="F79" s="44">
        <v>5000</v>
      </c>
      <c r="G79" s="44" t="s">
        <v>138</v>
      </c>
    </row>
    <row r="80" spans="2:7" ht="16.5" customHeight="1">
      <c r="B80" s="17"/>
      <c r="C80" s="22"/>
      <c r="D80" s="7" t="s">
        <v>62</v>
      </c>
      <c r="E80" s="8" t="s">
        <v>63</v>
      </c>
      <c r="F80" s="44">
        <v>7000</v>
      </c>
      <c r="G80" s="44" t="s">
        <v>139</v>
      </c>
    </row>
    <row r="81" spans="2:7" ht="16.5" customHeight="1">
      <c r="B81" s="17"/>
      <c r="C81" s="22"/>
      <c r="D81" s="7" t="s">
        <v>21</v>
      </c>
      <c r="E81" s="8" t="s">
        <v>22</v>
      </c>
      <c r="F81" s="44">
        <v>10639</v>
      </c>
      <c r="G81" s="44" t="s">
        <v>140</v>
      </c>
    </row>
    <row r="82" spans="2:7" ht="16.5" customHeight="1">
      <c r="B82" s="17"/>
      <c r="C82" s="22"/>
      <c r="D82" s="7" t="s">
        <v>65</v>
      </c>
      <c r="E82" s="8" t="s">
        <v>66</v>
      </c>
      <c r="F82" s="44">
        <v>2188</v>
      </c>
      <c r="G82" s="44" t="s">
        <v>141</v>
      </c>
    </row>
    <row r="83" spans="2:7" ht="16.5" customHeight="1">
      <c r="B83" s="17"/>
      <c r="C83" s="22"/>
      <c r="D83" s="7" t="s">
        <v>26</v>
      </c>
      <c r="E83" s="8" t="s">
        <v>27</v>
      </c>
      <c r="F83" s="44">
        <v>15173</v>
      </c>
      <c r="G83" s="44" t="s">
        <v>142</v>
      </c>
    </row>
    <row r="84" spans="2:7" ht="16.5" customHeight="1">
      <c r="B84" s="17"/>
      <c r="C84" s="22"/>
      <c r="D84" s="7" t="s">
        <v>99</v>
      </c>
      <c r="E84" s="8" t="s">
        <v>100</v>
      </c>
      <c r="F84" s="44">
        <v>380</v>
      </c>
      <c r="G84" s="44" t="s">
        <v>115</v>
      </c>
    </row>
    <row r="85" spans="2:7" ht="16.5" customHeight="1">
      <c r="B85" s="17"/>
      <c r="C85" s="22"/>
      <c r="D85" s="7" t="s">
        <v>67</v>
      </c>
      <c r="E85" s="8" t="s">
        <v>68</v>
      </c>
      <c r="F85" s="44">
        <v>4000</v>
      </c>
      <c r="G85" s="44" t="s">
        <v>7</v>
      </c>
    </row>
    <row r="86" spans="2:7" ht="16.5" customHeight="1">
      <c r="B86" s="17"/>
      <c r="C86" s="22"/>
      <c r="D86" s="7" t="s">
        <v>143</v>
      </c>
      <c r="E86" s="53" t="s">
        <v>167</v>
      </c>
      <c r="F86" s="44">
        <v>25000</v>
      </c>
      <c r="G86" s="44" t="s">
        <v>7</v>
      </c>
    </row>
    <row r="87" spans="2:7" ht="16.5" customHeight="1">
      <c r="B87" s="15" t="s">
        <v>101</v>
      </c>
      <c r="C87" s="20"/>
      <c r="D87" s="5"/>
      <c r="E87" s="6" t="s">
        <v>102</v>
      </c>
      <c r="F87" s="45" t="str">
        <f>F88</f>
        <v>1 536 061,00</v>
      </c>
      <c r="G87" s="45" t="str">
        <f>G88</f>
        <v>852 538,00</v>
      </c>
    </row>
    <row r="88" spans="2:7" ht="30" customHeight="1">
      <c r="B88" s="16"/>
      <c r="C88" s="21" t="s">
        <v>103</v>
      </c>
      <c r="D88" s="10"/>
      <c r="E88" s="11" t="s">
        <v>104</v>
      </c>
      <c r="F88" s="43" t="str">
        <f>F89</f>
        <v>1 536 061,00</v>
      </c>
      <c r="G88" s="43" t="str">
        <f>G89</f>
        <v>852 538,00</v>
      </c>
    </row>
    <row r="89" spans="2:7" ht="16.5" customHeight="1">
      <c r="B89" s="17"/>
      <c r="C89" s="22"/>
      <c r="D89" s="7" t="s">
        <v>105</v>
      </c>
      <c r="E89" s="8" t="s">
        <v>106</v>
      </c>
      <c r="F89" s="44" t="s">
        <v>144</v>
      </c>
      <c r="G89" s="44" t="s">
        <v>145</v>
      </c>
    </row>
    <row r="90" spans="2:7" ht="16.5" customHeight="1">
      <c r="B90" s="15" t="s">
        <v>107</v>
      </c>
      <c r="C90" s="20"/>
      <c r="D90" s="5"/>
      <c r="E90" s="6" t="s">
        <v>108</v>
      </c>
      <c r="F90" s="45">
        <f>F91</f>
        <v>367500</v>
      </c>
      <c r="G90" s="45">
        <f>G91</f>
        <v>179889.77000000005</v>
      </c>
    </row>
    <row r="91" spans="2:7" ht="21.75" customHeight="1">
      <c r="B91" s="16"/>
      <c r="C91" s="23" t="s">
        <v>109</v>
      </c>
      <c r="D91" s="12"/>
      <c r="E91" s="13" t="s">
        <v>110</v>
      </c>
      <c r="F91" s="47">
        <f>F92+F93+F94+F95+F96+F97+F98+F99+F100+F101+F102+F103+F104+F105+F106+F107</f>
        <v>367500</v>
      </c>
      <c r="G91" s="47">
        <f>G92+G93+G94+G95+G96+G97+G98+G99+G100+G101+G102+G103+G104+G105+G106+G107</f>
        <v>179889.77000000005</v>
      </c>
    </row>
    <row r="92" spans="2:7" ht="16.5" customHeight="1">
      <c r="B92" s="17"/>
      <c r="C92" s="22"/>
      <c r="D92" s="7" t="s">
        <v>38</v>
      </c>
      <c r="E92" s="8" t="s">
        <v>39</v>
      </c>
      <c r="F92" s="44" t="s">
        <v>146</v>
      </c>
      <c r="G92" s="44" t="s">
        <v>147</v>
      </c>
    </row>
    <row r="93" spans="2:7" ht="16.5" customHeight="1">
      <c r="B93" s="17"/>
      <c r="C93" s="22"/>
      <c r="D93" s="7" t="s">
        <v>42</v>
      </c>
      <c r="E93" s="8" t="s">
        <v>43</v>
      </c>
      <c r="F93" s="44" t="s">
        <v>132</v>
      </c>
      <c r="G93" s="44" t="s">
        <v>132</v>
      </c>
    </row>
    <row r="94" spans="2:7" ht="16.5" customHeight="1">
      <c r="B94" s="17"/>
      <c r="C94" s="22"/>
      <c r="D94" s="7" t="s">
        <v>44</v>
      </c>
      <c r="E94" s="8" t="s">
        <v>45</v>
      </c>
      <c r="F94" s="44" t="s">
        <v>148</v>
      </c>
      <c r="G94" s="44" t="s">
        <v>149</v>
      </c>
    </row>
    <row r="95" spans="2:7" ht="16.5" customHeight="1">
      <c r="B95" s="17"/>
      <c r="C95" s="22"/>
      <c r="D95" s="7" t="s">
        <v>46</v>
      </c>
      <c r="E95" s="8" t="s">
        <v>47</v>
      </c>
      <c r="F95" s="44" t="s">
        <v>150</v>
      </c>
      <c r="G95" s="44" t="s">
        <v>151</v>
      </c>
    </row>
    <row r="96" spans="2:7" ht="16.5" customHeight="1">
      <c r="B96" s="17"/>
      <c r="C96" s="22"/>
      <c r="D96" s="54" t="s">
        <v>79</v>
      </c>
      <c r="E96" s="53" t="s">
        <v>80</v>
      </c>
      <c r="F96" s="44">
        <v>3760</v>
      </c>
      <c r="G96" s="44">
        <v>0</v>
      </c>
    </row>
    <row r="97" spans="2:7" ht="16.5" customHeight="1">
      <c r="B97" s="17"/>
      <c r="C97" s="22"/>
      <c r="D97" s="54" t="s">
        <v>16</v>
      </c>
      <c r="E97" s="8" t="s">
        <v>17</v>
      </c>
      <c r="F97" s="44">
        <v>6798</v>
      </c>
      <c r="G97" s="44">
        <v>1316.45</v>
      </c>
    </row>
    <row r="98" spans="2:7" ht="16.5" customHeight="1">
      <c r="B98" s="17"/>
      <c r="C98" s="22"/>
      <c r="D98" s="7" t="s">
        <v>152</v>
      </c>
      <c r="E98" s="53" t="s">
        <v>168</v>
      </c>
      <c r="F98" s="44" t="s">
        <v>18</v>
      </c>
      <c r="G98" s="44" t="s">
        <v>153</v>
      </c>
    </row>
    <row r="99" spans="2:7" ht="16.5" customHeight="1">
      <c r="B99" s="17"/>
      <c r="C99" s="22"/>
      <c r="D99" s="7" t="s">
        <v>111</v>
      </c>
      <c r="E99" s="8" t="s">
        <v>112</v>
      </c>
      <c r="F99" s="44" t="s">
        <v>55</v>
      </c>
      <c r="G99" s="44" t="s">
        <v>154</v>
      </c>
    </row>
    <row r="100" spans="2:7" ht="16.5" customHeight="1">
      <c r="B100" s="17"/>
      <c r="C100" s="22"/>
      <c r="D100" s="7" t="s">
        <v>19</v>
      </c>
      <c r="E100" s="8" t="s">
        <v>20</v>
      </c>
      <c r="F100" s="44" t="s">
        <v>155</v>
      </c>
      <c r="G100" s="44" t="s">
        <v>156</v>
      </c>
    </row>
    <row r="101" spans="2:7" ht="16.5" customHeight="1">
      <c r="B101" s="17"/>
      <c r="C101" s="22"/>
      <c r="D101" s="7" t="s">
        <v>48</v>
      </c>
      <c r="E101" s="8" t="s">
        <v>49</v>
      </c>
      <c r="F101" s="44" t="s">
        <v>157</v>
      </c>
      <c r="G101" s="44" t="s">
        <v>50</v>
      </c>
    </row>
    <row r="102" spans="2:7" ht="16.5" customHeight="1">
      <c r="B102" s="17"/>
      <c r="C102" s="22"/>
      <c r="D102" s="7" t="s">
        <v>10</v>
      </c>
      <c r="E102" s="8" t="s">
        <v>11</v>
      </c>
      <c r="F102" s="44" t="s">
        <v>158</v>
      </c>
      <c r="G102" s="44" t="s">
        <v>159</v>
      </c>
    </row>
    <row r="103" spans="2:7" ht="16.5" customHeight="1">
      <c r="B103" s="17"/>
      <c r="C103" s="22"/>
      <c r="D103" s="7" t="s">
        <v>51</v>
      </c>
      <c r="E103" s="8" t="s">
        <v>52</v>
      </c>
      <c r="F103" s="44" t="s">
        <v>160</v>
      </c>
      <c r="G103" s="44" t="s">
        <v>161</v>
      </c>
    </row>
    <row r="104" spans="2:7" ht="19.5" customHeight="1">
      <c r="B104" s="17"/>
      <c r="C104" s="22"/>
      <c r="D104" s="7" t="s">
        <v>56</v>
      </c>
      <c r="E104" s="8" t="s">
        <v>57</v>
      </c>
      <c r="F104" s="44" t="s">
        <v>162</v>
      </c>
      <c r="G104" s="44" t="s">
        <v>163</v>
      </c>
    </row>
    <row r="105" spans="2:7" ht="16.5" customHeight="1">
      <c r="B105" s="17"/>
      <c r="C105" s="22"/>
      <c r="D105" s="7" t="s">
        <v>62</v>
      </c>
      <c r="E105" s="9" t="s">
        <v>63</v>
      </c>
      <c r="F105" s="48" t="s">
        <v>23</v>
      </c>
      <c r="G105" s="48" t="s">
        <v>164</v>
      </c>
    </row>
    <row r="106" spans="2:7" ht="16.5" customHeight="1">
      <c r="B106" s="17"/>
      <c r="C106" s="40"/>
      <c r="D106" s="39" t="s">
        <v>65</v>
      </c>
      <c r="E106" s="38" t="s">
        <v>66</v>
      </c>
      <c r="F106" s="49" t="s">
        <v>165</v>
      </c>
      <c r="G106" s="50" t="s">
        <v>166</v>
      </c>
    </row>
    <row r="107" spans="2:7" ht="16.5" customHeight="1" thickBot="1">
      <c r="B107" s="17"/>
      <c r="C107" s="41"/>
      <c r="D107" s="37" t="s">
        <v>69</v>
      </c>
      <c r="E107" s="8" t="s">
        <v>70</v>
      </c>
      <c r="F107" s="51" t="s">
        <v>119</v>
      </c>
      <c r="G107" s="51" t="s">
        <v>64</v>
      </c>
    </row>
    <row r="108" spans="2:7" ht="23.25" customHeight="1" thickBot="1">
      <c r="B108" s="55" t="s">
        <v>113</v>
      </c>
      <c r="C108" s="56"/>
      <c r="D108" s="57"/>
      <c r="E108" s="56"/>
      <c r="F108" s="52">
        <f>F6+F9+F19+F44+F59+F87+F90</f>
        <v>5442469</v>
      </c>
      <c r="G108" s="52">
        <f>G6+G9+G19+G44+G59+G87+G90</f>
        <v>2877912.0100000002</v>
      </c>
    </row>
  </sheetData>
  <sheetProtection/>
  <mergeCells count="3">
    <mergeCell ref="B108:E108"/>
    <mergeCell ref="B2:H2"/>
    <mergeCell ref="B3:G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74" r:id="rId1"/>
  <headerFooter alignWithMargins="0">
    <oddFooter>&amp;CStrona &amp;P z &amp;N</oddFooter>
  </headerFooter>
  <rowBreaks count="2" manualBreakCount="2">
    <brk id="57" max="6" man="1"/>
    <brk id="117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Sylwia</cp:lastModifiedBy>
  <cp:lastPrinted>2012-07-31T05:57:20Z</cp:lastPrinted>
  <dcterms:created xsi:type="dcterms:W3CDTF">2012-07-25T11:09:37Z</dcterms:created>
  <dcterms:modified xsi:type="dcterms:W3CDTF">2012-07-31T05:57:22Z</dcterms:modified>
  <cp:category/>
  <cp:version/>
  <cp:contentType/>
  <cp:contentStatus/>
</cp:coreProperties>
</file>