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'Z4'!$A$1:$P$200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<sst xmlns="http://schemas.openxmlformats.org/spreadsheetml/2006/main" count="232" uniqueCount="123">
  <si>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</si>
  <si>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</si>
  <si>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</si>
  <si>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</si>
  <si>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</si>
  <si>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</si>
  <si>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</si>
  <si>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</si>
  <si>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</si>
  <si>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</si>
  <si>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</si>
  <si>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</si>
  <si>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</si>
  <si>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</si>
  <si>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</si>
  <si>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</si>
  <si>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</si>
  <si>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</si>
  <si>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</si>
  <si>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</si>
  <si>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</si>
  <si>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</si>
  <si>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</si>
  <si>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</si>
  <si>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</si>
  <si>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</si>
  <si>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</si>
  <si>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</si>
  <si>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</si>
  <si>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</si>
  <si>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</si>
  <si>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</si>
  <si>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</si>
  <si>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</si>
  <si>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</si>
  <si>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</si>
  <si>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</si>
  <si>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</si>
  <si>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</si>
  <si>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</si>
  <si>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</si>
  <si>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</si>
  <si>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</si>
  <si>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</si>
  <si>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</si>
  <si>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</si>
  <si>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</si>
  <si>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</si>
  <si>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</si>
  <si>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</si>
  <si>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</si>
  <si>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</si>
  <si>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</si>
  <si>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</si>
  <si>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</si>
  <si>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</si>
  <si>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</si>
  <si>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</si>
  <si>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</si>
  <si>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</si>
  <si>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 xml:space="preserve">Działanie 9.5. Oddolne inicjatywy edukacyjne na obszarach wiejskich 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</si>
  <si>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</si>
  <si>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</si>
  <si>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</si>
  <si>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</si>
  <si>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</si>
  <si>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</si>
  <si>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</si>
  <si>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</si>
  <si>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</si>
  <si>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</si>
  <si>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</si>
  <si>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</si>
  <si>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</si>
  <si>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</si>
  <si>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</si>
  <si>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</si>
  <si>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</si>
  <si>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</si>
  <si>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</si>
  <si>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</si>
  <si>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</si>
  <si>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 xml:space="preserve">Tytuł projektu:  Wybierz szkołę w Olecku - realizowany przez Starostwo Powiatowe w Olecku 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</si>
  <si>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</si>
  <si>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</si>
  <si>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</si>
  <si>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</si>
  <si>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</si>
  <si>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</si>
  <si>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</si>
  <si>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</si>
  <si>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</si>
  <si>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</si>
  <si>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</si>
  <si>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</si>
  <si>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</si>
  <si>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</si>
  <si>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</si>
  <si>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</si>
  <si>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</si>
  <si>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</si>
  <si>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</si>
  <si>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</si>
  <si>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</si>
  <si>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</si>
  <si>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t>Przewodniczący Rady Powiatu</t>
  </si>
  <si>
    <t>Wacław Sapieha</t>
  </si>
  <si>
    <t>2.16</t>
  </si>
  <si>
    <t>2014 r.</t>
  </si>
  <si>
    <t>Priorytet: V Dobre rządzenie</t>
  </si>
  <si>
    <t>Działanie 5.4 Rozwój potencjału trzeciego sektora</t>
  </si>
  <si>
    <t>Podziałanie 5.4.2 Rozwój dialogu obywatelskiego</t>
  </si>
  <si>
    <t xml:space="preserve">Tytuł projektu: "Akademia Obywatelska" - realizowany przez Starostwo Powiatowe </t>
  </si>
  <si>
    <t>Tytuł projektu: "Szansa na lepszą przyszłość" - realizowany przez Powiatowe Centrum Pomocy Rodzinie</t>
  </si>
  <si>
    <t>Tytuł projektu:  "Nowe perspektywy"  - realizowany przez Powiatowy Urząd Pracy w Olecku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</si>
  <si>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</si>
  <si>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</si>
  <si>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1.4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</si>
  <si>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</si>
  <si>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</si>
  <si>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</si>
  <si>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</si>
  <si>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>Załącznik Nr 3 do Uchwały Rady Powiatu w Olecku Nr  VIII/...../2011 z dnia 19 maja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</si>
</sst>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3" fontId="5" fillId="2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3" fontId="6" fillId="2" borderId="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6" borderId="13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2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wrapText="1"/>
    </xf>
    <xf numFmtId="0" fontId="6" fillId="6" borderId="17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6"/>
  <sheetViews>
    <sheetView tabSelected="1" workbookViewId="0" topLeftCell="F1">
      <selection activeCell="G4" sqref="G4:P4"/>
    </sheetView>
  </sheetViews>
  <sheetFormatPr defaultColWidth="9.00390625" defaultRowHeight="12.75"/>
  <cols>
    <col min="1" max="1" width="4.75390625" style="24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7"/>
      <c r="K1" s="138" t="s">
        <v>122</v>
      </c>
      <c r="L1" s="138"/>
      <c r="M1" s="138"/>
      <c r="N1" s="138"/>
      <c r="O1" s="138"/>
      <c r="P1" s="138"/>
    </row>
    <row r="2" spans="1:16" ht="15">
      <c r="A2" s="122" t="s">
        <v>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ht="9.75" customHeight="1" thickBot="1">
      <c r="A3" s="47"/>
    </row>
    <row r="4" spans="1:16" ht="12" customHeight="1">
      <c r="A4" s="130" t="s">
        <v>11</v>
      </c>
      <c r="B4" s="129" t="s">
        <v>14</v>
      </c>
      <c r="C4" s="129" t="s">
        <v>15</v>
      </c>
      <c r="D4" s="129" t="s">
        <v>98</v>
      </c>
      <c r="E4" s="123" t="s">
        <v>10</v>
      </c>
      <c r="F4" s="123"/>
      <c r="G4" s="123" t="s">
        <v>16</v>
      </c>
      <c r="H4" s="123"/>
      <c r="I4" s="123"/>
      <c r="J4" s="123"/>
      <c r="K4" s="123"/>
      <c r="L4" s="123"/>
      <c r="M4" s="123"/>
      <c r="N4" s="123"/>
      <c r="O4" s="123"/>
      <c r="P4" s="134"/>
    </row>
    <row r="5" spans="1:16" ht="12.75" customHeight="1">
      <c r="A5" s="131"/>
      <c r="B5" s="128"/>
      <c r="C5" s="128"/>
      <c r="D5" s="128"/>
      <c r="E5" s="128" t="s">
        <v>96</v>
      </c>
      <c r="F5" s="128" t="s">
        <v>17</v>
      </c>
      <c r="G5" s="126" t="s">
        <v>84</v>
      </c>
      <c r="H5" s="126"/>
      <c r="I5" s="126"/>
      <c r="J5" s="126"/>
      <c r="K5" s="126"/>
      <c r="L5" s="126"/>
      <c r="M5" s="126"/>
      <c r="N5" s="126"/>
      <c r="O5" s="126"/>
      <c r="P5" s="127"/>
    </row>
    <row r="6" spans="1:16" ht="12.75" customHeight="1">
      <c r="A6" s="131"/>
      <c r="B6" s="128"/>
      <c r="C6" s="128"/>
      <c r="D6" s="128"/>
      <c r="E6" s="128"/>
      <c r="F6" s="128"/>
      <c r="G6" s="128" t="s">
        <v>18</v>
      </c>
      <c r="H6" s="124" t="s">
        <v>19</v>
      </c>
      <c r="I6" s="124"/>
      <c r="J6" s="124"/>
      <c r="K6" s="124"/>
      <c r="L6" s="124"/>
      <c r="M6" s="124"/>
      <c r="N6" s="124"/>
      <c r="O6" s="124"/>
      <c r="P6" s="125"/>
    </row>
    <row r="7" spans="1:16" ht="12.75" customHeight="1">
      <c r="A7" s="131"/>
      <c r="B7" s="128"/>
      <c r="C7" s="128"/>
      <c r="D7" s="128"/>
      <c r="E7" s="128"/>
      <c r="F7" s="128"/>
      <c r="G7" s="128"/>
      <c r="H7" s="126" t="s">
        <v>20</v>
      </c>
      <c r="I7" s="126"/>
      <c r="J7" s="126"/>
      <c r="K7" s="126"/>
      <c r="L7" s="128" t="s">
        <v>17</v>
      </c>
      <c r="M7" s="128"/>
      <c r="N7" s="128"/>
      <c r="O7" s="128"/>
      <c r="P7" s="132"/>
    </row>
    <row r="8" spans="1:16" ht="12.75" customHeight="1">
      <c r="A8" s="131"/>
      <c r="B8" s="128"/>
      <c r="C8" s="128"/>
      <c r="D8" s="128"/>
      <c r="E8" s="128"/>
      <c r="F8" s="128"/>
      <c r="G8" s="128"/>
      <c r="H8" s="128" t="s">
        <v>21</v>
      </c>
      <c r="I8" s="133" t="s">
        <v>22</v>
      </c>
      <c r="J8" s="133"/>
      <c r="K8" s="133"/>
      <c r="L8" s="128" t="s">
        <v>23</v>
      </c>
      <c r="M8" s="128" t="s">
        <v>22</v>
      </c>
      <c r="N8" s="128"/>
      <c r="O8" s="128"/>
      <c r="P8" s="132"/>
    </row>
    <row r="9" spans="1:16" ht="37.5" customHeight="1">
      <c r="A9" s="131"/>
      <c r="B9" s="128"/>
      <c r="C9" s="128"/>
      <c r="D9" s="128"/>
      <c r="E9" s="128"/>
      <c r="F9" s="128"/>
      <c r="G9" s="128"/>
      <c r="H9" s="128"/>
      <c r="I9" s="11" t="s">
        <v>24</v>
      </c>
      <c r="J9" s="11" t="s">
        <v>25</v>
      </c>
      <c r="K9" s="11" t="s">
        <v>26</v>
      </c>
      <c r="L9" s="128"/>
      <c r="M9" s="11" t="s">
        <v>27</v>
      </c>
      <c r="N9" s="11" t="s">
        <v>24</v>
      </c>
      <c r="O9" s="11" t="s">
        <v>25</v>
      </c>
      <c r="P9" s="29" t="s">
        <v>26</v>
      </c>
    </row>
    <row r="10" spans="1:16" s="7" customFormat="1" ht="12" customHeight="1">
      <c r="A10" s="2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64">
        <v>16</v>
      </c>
    </row>
    <row r="11" spans="1:16" s="7" customFormat="1" ht="14.25" customHeight="1">
      <c r="A11" s="49" t="s">
        <v>12</v>
      </c>
      <c r="B11" s="60" t="s">
        <v>92</v>
      </c>
      <c r="C11" s="61"/>
      <c r="D11" s="62">
        <f>D15+D24+D32+D39</f>
        <v>19918030</v>
      </c>
      <c r="E11" s="62">
        <f aca="true" t="shared" si="0" ref="E11:P11">E15+E24+E32+E39</f>
        <v>3677629</v>
      </c>
      <c r="F11" s="62">
        <f t="shared" si="0"/>
        <v>16219722</v>
      </c>
      <c r="G11" s="62">
        <f t="shared" si="0"/>
        <v>7731827</v>
      </c>
      <c r="H11" s="62">
        <f t="shared" si="0"/>
        <v>1063192</v>
      </c>
      <c r="I11" s="62">
        <f t="shared" si="0"/>
        <v>0</v>
      </c>
      <c r="J11" s="62">
        <f t="shared" si="0"/>
        <v>0</v>
      </c>
      <c r="K11" s="62">
        <f t="shared" si="0"/>
        <v>1063192</v>
      </c>
      <c r="L11" s="62">
        <f t="shared" si="0"/>
        <v>6668635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7">
        <f t="shared" si="0"/>
        <v>6668635</v>
      </c>
    </row>
    <row r="12" spans="1:16" s="1" customFormat="1" ht="15" customHeight="1">
      <c r="A12" s="84" t="s">
        <v>28</v>
      </c>
      <c r="B12" s="85" t="s">
        <v>77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s="1" customFormat="1" ht="12.75">
      <c r="A13" s="84"/>
      <c r="B13" s="110" t="s">
        <v>80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</row>
    <row r="14" spans="1:16" s="1" customFormat="1" ht="12.75">
      <c r="A14" s="84"/>
      <c r="B14" s="107" t="s">
        <v>81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6" s="1" customFormat="1" ht="14.25" customHeight="1">
      <c r="A15" s="84"/>
      <c r="B15" s="25" t="s">
        <v>29</v>
      </c>
      <c r="C15" s="53" t="s">
        <v>47</v>
      </c>
      <c r="D15" s="42">
        <f aca="true" t="shared" si="1" ref="D15:P15">D16+D17+D18</f>
        <v>10429280</v>
      </c>
      <c r="E15" s="33">
        <f t="shared" si="1"/>
        <v>1069280</v>
      </c>
      <c r="F15" s="33">
        <f t="shared" si="1"/>
        <v>9360000</v>
      </c>
      <c r="G15" s="33">
        <f t="shared" si="1"/>
        <v>5200000</v>
      </c>
      <c r="H15" s="33">
        <f t="shared" si="1"/>
        <v>520000</v>
      </c>
      <c r="I15" s="33">
        <f t="shared" si="1"/>
        <v>0</v>
      </c>
      <c r="J15" s="33">
        <f t="shared" si="1"/>
        <v>0</v>
      </c>
      <c r="K15" s="33">
        <f t="shared" si="1"/>
        <v>520000</v>
      </c>
      <c r="L15" s="33">
        <f t="shared" si="1"/>
        <v>4680000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48">
        <f t="shared" si="1"/>
        <v>4680000</v>
      </c>
    </row>
    <row r="16" spans="1:16" s="1" customFormat="1" ht="12.75">
      <c r="A16" s="84"/>
      <c r="B16" s="68" t="s">
        <v>79</v>
      </c>
      <c r="C16" s="92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6"/>
    </row>
    <row r="17" spans="1:16" s="1" customFormat="1" ht="12.75">
      <c r="A17" s="84"/>
      <c r="B17" s="34" t="s">
        <v>68</v>
      </c>
      <c r="C17" s="93"/>
      <c r="D17" s="35">
        <f>E17+F17</f>
        <v>5200000</v>
      </c>
      <c r="E17" s="35">
        <f>H17</f>
        <v>520000</v>
      </c>
      <c r="F17" s="35">
        <f>L17</f>
        <v>4680000</v>
      </c>
      <c r="G17" s="35">
        <f>H17+L17</f>
        <v>5200000</v>
      </c>
      <c r="H17" s="35">
        <f>K17</f>
        <v>520000</v>
      </c>
      <c r="I17" s="35"/>
      <c r="J17" s="35"/>
      <c r="K17" s="35">
        <v>520000</v>
      </c>
      <c r="L17" s="35">
        <f>P17</f>
        <v>4680000</v>
      </c>
      <c r="M17" s="35"/>
      <c r="N17" s="35"/>
      <c r="O17" s="35"/>
      <c r="P17" s="23">
        <v>4680000</v>
      </c>
    </row>
    <row r="18" spans="1:16" s="1" customFormat="1" ht="15" customHeight="1">
      <c r="A18" s="84"/>
      <c r="B18" s="32" t="s">
        <v>78</v>
      </c>
      <c r="C18" s="94"/>
      <c r="D18" s="16">
        <f>E18+F18</f>
        <v>5200000</v>
      </c>
      <c r="E18" s="16">
        <v>520000</v>
      </c>
      <c r="F18" s="16">
        <v>4680000</v>
      </c>
      <c r="G18" s="16"/>
      <c r="H18" s="16"/>
      <c r="I18" s="16"/>
      <c r="J18" s="16"/>
      <c r="K18" s="16"/>
      <c r="L18" s="16"/>
      <c r="M18" s="16"/>
      <c r="N18" s="16"/>
      <c r="O18" s="16"/>
      <c r="P18" s="26"/>
    </row>
    <row r="19" spans="1:16" s="1" customFormat="1" ht="15" customHeight="1">
      <c r="A19" s="84" t="s">
        <v>62</v>
      </c>
      <c r="B19" s="85" t="s">
        <v>46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s="1" customFormat="1" ht="15" customHeight="1">
      <c r="A20" s="84"/>
      <c r="B20" s="87" t="s">
        <v>118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1:16" s="1" customFormat="1" ht="15" customHeight="1">
      <c r="A21" s="84"/>
      <c r="B21" s="87" t="s">
        <v>119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1:16" s="1" customFormat="1" ht="15" customHeight="1">
      <c r="A22" s="84"/>
      <c r="B22" s="89" t="s">
        <v>120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s="1" customFormat="1" ht="15" customHeight="1">
      <c r="A23" s="84"/>
      <c r="B23" s="89" t="s">
        <v>121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</row>
    <row r="24" spans="1:16" s="1" customFormat="1" ht="15" customHeight="1">
      <c r="A24" s="84"/>
      <c r="B24" s="25" t="s">
        <v>29</v>
      </c>
      <c r="C24" s="53" t="s">
        <v>47</v>
      </c>
      <c r="D24" s="42">
        <f aca="true" t="shared" si="2" ref="D24:P24">D25+D26+D27</f>
        <v>2849959</v>
      </c>
      <c r="E24" s="33">
        <f t="shared" si="2"/>
        <v>904280</v>
      </c>
      <c r="F24" s="33">
        <f t="shared" si="2"/>
        <v>1925000</v>
      </c>
      <c r="G24" s="33">
        <f t="shared" si="2"/>
        <v>50000</v>
      </c>
      <c r="H24" s="33">
        <f t="shared" si="2"/>
        <v>50000</v>
      </c>
      <c r="I24" s="33">
        <f t="shared" si="2"/>
        <v>0</v>
      </c>
      <c r="J24" s="33">
        <f t="shared" si="2"/>
        <v>0</v>
      </c>
      <c r="K24" s="33">
        <f t="shared" si="2"/>
        <v>50000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48">
        <f t="shared" si="2"/>
        <v>0</v>
      </c>
    </row>
    <row r="25" spans="1:16" s="1" customFormat="1" ht="15" customHeight="1">
      <c r="A25" s="84"/>
      <c r="B25" s="68" t="s">
        <v>79</v>
      </c>
      <c r="C25" s="92"/>
      <c r="D25" s="16">
        <v>49959</v>
      </c>
      <c r="E25" s="16">
        <v>29280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6"/>
    </row>
    <row r="26" spans="1:16" s="1" customFormat="1" ht="15" customHeight="1">
      <c r="A26" s="84"/>
      <c r="B26" s="34" t="s">
        <v>68</v>
      </c>
      <c r="C26" s="93"/>
      <c r="D26" s="35">
        <f>E26+F26</f>
        <v>50000</v>
      </c>
      <c r="E26" s="35">
        <f>H26</f>
        <v>50000</v>
      </c>
      <c r="F26" s="35">
        <f>L26</f>
        <v>0</v>
      </c>
      <c r="G26" s="35">
        <f>H26+L26</f>
        <v>50000</v>
      </c>
      <c r="H26" s="35">
        <f>K26</f>
        <v>50000</v>
      </c>
      <c r="I26" s="35"/>
      <c r="J26" s="35"/>
      <c r="K26" s="35">
        <v>50000</v>
      </c>
      <c r="L26" s="35">
        <f>P26</f>
        <v>0</v>
      </c>
      <c r="M26" s="35"/>
      <c r="N26" s="35"/>
      <c r="O26" s="35"/>
      <c r="P26" s="23"/>
    </row>
    <row r="27" spans="1:16" s="1" customFormat="1" ht="15" customHeight="1">
      <c r="A27" s="84"/>
      <c r="B27" s="32" t="s">
        <v>78</v>
      </c>
      <c r="C27" s="94"/>
      <c r="D27" s="16">
        <f>E27+F27</f>
        <v>2750000</v>
      </c>
      <c r="E27" s="16">
        <v>825000</v>
      </c>
      <c r="F27" s="16">
        <v>1925000</v>
      </c>
      <c r="G27" s="16"/>
      <c r="H27" s="16"/>
      <c r="I27" s="16"/>
      <c r="J27" s="16"/>
      <c r="K27" s="16"/>
      <c r="L27" s="16"/>
      <c r="M27" s="16"/>
      <c r="N27" s="16"/>
      <c r="O27" s="16"/>
      <c r="P27" s="26"/>
    </row>
    <row r="28" spans="1:16" s="1" customFormat="1" ht="15" customHeight="1">
      <c r="A28" s="84" t="s">
        <v>102</v>
      </c>
      <c r="B28" s="85" t="s">
        <v>46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</row>
    <row r="29" spans="1:16" s="1" customFormat="1" ht="15" customHeight="1">
      <c r="A29" s="84"/>
      <c r="B29" s="87" t="s">
        <v>48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s="1" customFormat="1" ht="15" customHeight="1">
      <c r="A30" s="84"/>
      <c r="B30" s="87" t="s">
        <v>49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s="1" customFormat="1" ht="15" customHeight="1">
      <c r="A31" s="84"/>
      <c r="B31" s="107" t="s">
        <v>31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s="1" customFormat="1" ht="15" customHeight="1">
      <c r="A32" s="84"/>
      <c r="B32" s="25" t="s">
        <v>29</v>
      </c>
      <c r="C32" s="53" t="s">
        <v>1</v>
      </c>
      <c r="D32" s="36">
        <f>D33+D34</f>
        <v>1917939</v>
      </c>
      <c r="E32" s="36">
        <f aca="true" t="shared" si="3" ref="E32:P32">E33+E34</f>
        <v>314636</v>
      </c>
      <c r="F32" s="36">
        <f t="shared" si="3"/>
        <v>1603303</v>
      </c>
      <c r="G32" s="36">
        <f t="shared" si="3"/>
        <v>1864859</v>
      </c>
      <c r="H32" s="36">
        <f t="shared" si="3"/>
        <v>306674</v>
      </c>
      <c r="I32" s="36">
        <f t="shared" si="3"/>
        <v>0</v>
      </c>
      <c r="J32" s="36">
        <f t="shared" si="3"/>
        <v>0</v>
      </c>
      <c r="K32" s="36">
        <f t="shared" si="3"/>
        <v>306674</v>
      </c>
      <c r="L32" s="36">
        <f t="shared" si="3"/>
        <v>1558185</v>
      </c>
      <c r="M32" s="36">
        <f t="shared" si="3"/>
        <v>0</v>
      </c>
      <c r="N32" s="36">
        <f t="shared" si="3"/>
        <v>0</v>
      </c>
      <c r="O32" s="36">
        <f t="shared" si="3"/>
        <v>0</v>
      </c>
      <c r="P32" s="37">
        <f t="shared" si="3"/>
        <v>1558185</v>
      </c>
    </row>
    <row r="33" spans="1:16" s="1" customFormat="1" ht="15" customHeight="1">
      <c r="A33" s="84"/>
      <c r="B33" s="5" t="s">
        <v>79</v>
      </c>
      <c r="C33" s="114"/>
      <c r="D33" s="12">
        <f>SUM(E33+F33)</f>
        <v>53080</v>
      </c>
      <c r="E33" s="12">
        <v>7962</v>
      </c>
      <c r="F33" s="12">
        <v>45118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s="1" customFormat="1" ht="15" customHeight="1">
      <c r="A34" s="84"/>
      <c r="B34" s="38" t="s">
        <v>68</v>
      </c>
      <c r="C34" s="116"/>
      <c r="D34" s="14">
        <f>E34+F34</f>
        <v>1864859</v>
      </c>
      <c r="E34" s="14">
        <f>H34</f>
        <v>306674</v>
      </c>
      <c r="F34" s="14">
        <f>L34</f>
        <v>1558185</v>
      </c>
      <c r="G34" s="14">
        <f>H34+L34</f>
        <v>1864859</v>
      </c>
      <c r="H34" s="14">
        <f>K34</f>
        <v>306674</v>
      </c>
      <c r="I34" s="14">
        <v>0</v>
      </c>
      <c r="J34" s="14">
        <v>0</v>
      </c>
      <c r="K34" s="14">
        <v>306674</v>
      </c>
      <c r="L34" s="14">
        <f>P34</f>
        <v>1558185</v>
      </c>
      <c r="M34" s="14">
        <v>0</v>
      </c>
      <c r="N34" s="14">
        <v>0</v>
      </c>
      <c r="O34" s="14">
        <v>0</v>
      </c>
      <c r="P34" s="15">
        <v>1558185</v>
      </c>
    </row>
    <row r="35" spans="1:16" s="1" customFormat="1" ht="15.75" customHeight="1">
      <c r="A35" s="84" t="s">
        <v>117</v>
      </c>
      <c r="B35" s="85" t="s">
        <v>46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s="1" customFormat="1" ht="12.75">
      <c r="A36" s="84"/>
      <c r="B36" s="87" t="s">
        <v>48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</row>
    <row r="37" spans="1:16" s="1" customFormat="1" ht="12.75">
      <c r="A37" s="84"/>
      <c r="B37" s="87" t="s">
        <v>49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</row>
    <row r="38" spans="1:16" s="1" customFormat="1" ht="12.75">
      <c r="A38" s="84"/>
      <c r="B38" s="107" t="s">
        <v>103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1" customFormat="1" ht="12.75">
      <c r="A39" s="84"/>
      <c r="B39" s="25" t="s">
        <v>29</v>
      </c>
      <c r="C39" s="53" t="s">
        <v>65</v>
      </c>
      <c r="D39" s="36">
        <f>D40+D41</f>
        <v>4720852</v>
      </c>
      <c r="E39" s="36">
        <f aca="true" t="shared" si="4" ref="E39:P39">E40+E41</f>
        <v>1389433</v>
      </c>
      <c r="F39" s="36">
        <f t="shared" si="4"/>
        <v>3331419</v>
      </c>
      <c r="G39" s="36">
        <f t="shared" si="4"/>
        <v>616968</v>
      </c>
      <c r="H39" s="36">
        <f t="shared" si="4"/>
        <v>186518</v>
      </c>
      <c r="I39" s="36">
        <f t="shared" si="4"/>
        <v>0</v>
      </c>
      <c r="J39" s="36">
        <f t="shared" si="4"/>
        <v>0</v>
      </c>
      <c r="K39" s="36">
        <f t="shared" si="4"/>
        <v>186518</v>
      </c>
      <c r="L39" s="36">
        <f t="shared" si="4"/>
        <v>430450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7">
        <f t="shared" si="4"/>
        <v>430450</v>
      </c>
    </row>
    <row r="40" spans="1:16" s="1" customFormat="1" ht="15" customHeight="1">
      <c r="A40" s="84"/>
      <c r="B40" s="5" t="s">
        <v>79</v>
      </c>
      <c r="C40" s="114"/>
      <c r="D40" s="12">
        <f>SUM(E40+F40)</f>
        <v>4103884</v>
      </c>
      <c r="E40" s="12">
        <v>1202915</v>
      </c>
      <c r="F40" s="12">
        <v>2900969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s="1" customFormat="1" ht="12.75">
      <c r="A41" s="84"/>
      <c r="B41" s="38" t="s">
        <v>68</v>
      </c>
      <c r="C41" s="116"/>
      <c r="D41" s="14">
        <f>E41+F41</f>
        <v>616968</v>
      </c>
      <c r="E41" s="14">
        <f>H41</f>
        <v>186518</v>
      </c>
      <c r="F41" s="14">
        <f>L41</f>
        <v>430450</v>
      </c>
      <c r="G41" s="14">
        <f>H41+L41</f>
        <v>616968</v>
      </c>
      <c r="H41" s="14">
        <f>K41</f>
        <v>186518</v>
      </c>
      <c r="I41" s="14">
        <v>0</v>
      </c>
      <c r="J41" s="14">
        <v>0</v>
      </c>
      <c r="K41" s="14">
        <v>186518</v>
      </c>
      <c r="L41" s="14">
        <f>P41</f>
        <v>430450</v>
      </c>
      <c r="M41" s="14">
        <v>0</v>
      </c>
      <c r="N41" s="14">
        <v>0</v>
      </c>
      <c r="O41" s="14">
        <v>0</v>
      </c>
      <c r="P41" s="15">
        <v>430450</v>
      </c>
    </row>
    <row r="42" spans="1:16" s="1" customFormat="1" ht="16.5" customHeight="1">
      <c r="A42" s="65" t="s">
        <v>13</v>
      </c>
      <c r="B42" s="9" t="s">
        <v>97</v>
      </c>
      <c r="C42" s="9"/>
      <c r="D42" s="63">
        <f aca="true" t="shared" si="5" ref="D42:P42">D46+D54+D61+D68+D76+D83+D93+D101+D109+D116+D125+D133+D140+D150+D160+D169</f>
        <v>7090061</v>
      </c>
      <c r="E42" s="63">
        <f t="shared" si="5"/>
        <v>1048874</v>
      </c>
      <c r="F42" s="63">
        <f t="shared" si="5"/>
        <v>6041187</v>
      </c>
      <c r="G42" s="63">
        <f t="shared" si="5"/>
        <v>2301712</v>
      </c>
      <c r="H42" s="63">
        <f t="shared" si="5"/>
        <v>351642</v>
      </c>
      <c r="I42" s="63">
        <f t="shared" si="5"/>
        <v>0</v>
      </c>
      <c r="J42" s="63">
        <f t="shared" si="5"/>
        <v>0</v>
      </c>
      <c r="K42" s="63">
        <f t="shared" si="5"/>
        <v>351642</v>
      </c>
      <c r="L42" s="63">
        <f t="shared" si="5"/>
        <v>1950070</v>
      </c>
      <c r="M42" s="63">
        <f t="shared" si="5"/>
        <v>0</v>
      </c>
      <c r="N42" s="63">
        <f t="shared" si="5"/>
        <v>0</v>
      </c>
      <c r="O42" s="63">
        <f t="shared" si="5"/>
        <v>0</v>
      </c>
      <c r="P42" s="69">
        <f t="shared" si="5"/>
        <v>1950070</v>
      </c>
    </row>
    <row r="43" spans="1:16" s="1" customFormat="1" ht="18.75" customHeight="1">
      <c r="A43" s="84" t="s">
        <v>94</v>
      </c>
      <c r="B43" s="85" t="s">
        <v>87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</row>
    <row r="44" spans="1:16" s="1" customFormat="1" ht="12.75">
      <c r="A44" s="84"/>
      <c r="B44" s="87" t="s">
        <v>86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</row>
    <row r="45" spans="1:16" s="1" customFormat="1" ht="12.75">
      <c r="A45" s="84"/>
      <c r="B45" s="107" t="s">
        <v>89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s="1" customFormat="1" ht="15" customHeight="1">
      <c r="A46" s="84"/>
      <c r="B46" s="25" t="s">
        <v>29</v>
      </c>
      <c r="C46" s="53" t="s">
        <v>88</v>
      </c>
      <c r="D46" s="36">
        <f>D47+D48</f>
        <v>1227153</v>
      </c>
      <c r="E46" s="36">
        <f aca="true" t="shared" si="6" ref="E46:P46">E47+E48</f>
        <v>184544</v>
      </c>
      <c r="F46" s="36">
        <f t="shared" si="6"/>
        <v>1042609</v>
      </c>
      <c r="G46" s="36">
        <f t="shared" si="6"/>
        <v>57377</v>
      </c>
      <c r="H46" s="36">
        <f t="shared" si="6"/>
        <v>8607</v>
      </c>
      <c r="I46" s="36">
        <f t="shared" si="6"/>
        <v>0</v>
      </c>
      <c r="J46" s="36">
        <f t="shared" si="6"/>
        <v>0</v>
      </c>
      <c r="K46" s="36">
        <f t="shared" si="6"/>
        <v>8607</v>
      </c>
      <c r="L46" s="36">
        <f t="shared" si="6"/>
        <v>48770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7">
        <f t="shared" si="6"/>
        <v>48770</v>
      </c>
    </row>
    <row r="47" spans="1:16" s="1" customFormat="1" ht="12.75">
      <c r="A47" s="84"/>
      <c r="B47" s="5" t="s">
        <v>93</v>
      </c>
      <c r="C47" s="114"/>
      <c r="D47" s="17">
        <f>E47+F47</f>
        <v>1169776</v>
      </c>
      <c r="E47" s="17">
        <v>175937</v>
      </c>
      <c r="F47" s="17">
        <v>993839</v>
      </c>
      <c r="G47" s="12"/>
      <c r="H47" s="17"/>
      <c r="I47" s="12"/>
      <c r="J47" s="12"/>
      <c r="K47" s="12"/>
      <c r="L47" s="17"/>
      <c r="M47" s="12"/>
      <c r="N47" s="12"/>
      <c r="O47" s="12"/>
      <c r="P47" s="13"/>
    </row>
    <row r="48" spans="1:16" s="1" customFormat="1" ht="13.5" thickBot="1">
      <c r="A48" s="109"/>
      <c r="B48" s="78" t="s">
        <v>68</v>
      </c>
      <c r="C48" s="142"/>
      <c r="D48" s="71">
        <f>E48+F48</f>
        <v>57377</v>
      </c>
      <c r="E48" s="71">
        <f>H48</f>
        <v>8607</v>
      </c>
      <c r="F48" s="71">
        <f>L48</f>
        <v>48770</v>
      </c>
      <c r="G48" s="72">
        <f>H48+L48</f>
        <v>57377</v>
      </c>
      <c r="H48" s="71">
        <f>K48</f>
        <v>8607</v>
      </c>
      <c r="I48" s="71">
        <v>0</v>
      </c>
      <c r="J48" s="71">
        <v>0</v>
      </c>
      <c r="K48" s="71">
        <v>8607</v>
      </c>
      <c r="L48" s="71">
        <f>P48</f>
        <v>48770</v>
      </c>
      <c r="M48" s="71">
        <v>0</v>
      </c>
      <c r="N48" s="71">
        <v>0</v>
      </c>
      <c r="O48" s="71">
        <v>0</v>
      </c>
      <c r="P48" s="79">
        <v>48770</v>
      </c>
    </row>
    <row r="49" spans="1:16" s="1" customFormat="1" ht="14.25" customHeight="1">
      <c r="A49" s="137" t="s">
        <v>95</v>
      </c>
      <c r="B49" s="135" t="s">
        <v>50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</row>
    <row r="50" spans="1:16" s="1" customFormat="1" ht="12.75">
      <c r="A50" s="84"/>
      <c r="B50" s="95" t="s">
        <v>51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16" s="1" customFormat="1" ht="12.75">
      <c r="A51" s="84"/>
      <c r="B51" s="95" t="s">
        <v>52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s="1" customFormat="1" ht="12.75">
      <c r="A52" s="84"/>
      <c r="B52" s="102" t="s">
        <v>53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82"/>
    </row>
    <row r="53" spans="1:16" s="1" customFormat="1" ht="17.25" customHeight="1">
      <c r="A53" s="84"/>
      <c r="B53" s="95" t="s">
        <v>64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</row>
    <row r="54" spans="1:17" s="1" customFormat="1" ht="12.75">
      <c r="A54" s="84"/>
      <c r="B54" s="40" t="s">
        <v>29</v>
      </c>
      <c r="C54" s="53" t="s">
        <v>65</v>
      </c>
      <c r="D54" s="36">
        <f>D56+D55</f>
        <v>321805</v>
      </c>
      <c r="E54" s="36">
        <f aca="true" t="shared" si="7" ref="E54:P54">E56+E55</f>
        <v>48270</v>
      </c>
      <c r="F54" s="36">
        <f t="shared" si="7"/>
        <v>273535</v>
      </c>
      <c r="G54" s="36">
        <f t="shared" si="7"/>
        <v>89542</v>
      </c>
      <c r="H54" s="36">
        <f t="shared" si="7"/>
        <v>13431</v>
      </c>
      <c r="I54" s="36">
        <f t="shared" si="7"/>
        <v>0</v>
      </c>
      <c r="J54" s="36">
        <f t="shared" si="7"/>
        <v>0</v>
      </c>
      <c r="K54" s="36">
        <f t="shared" si="7"/>
        <v>13431</v>
      </c>
      <c r="L54" s="36">
        <f t="shared" si="7"/>
        <v>76111</v>
      </c>
      <c r="M54" s="36">
        <f t="shared" si="7"/>
        <v>0</v>
      </c>
      <c r="N54" s="36">
        <f t="shared" si="7"/>
        <v>0</v>
      </c>
      <c r="O54" s="36">
        <f t="shared" si="7"/>
        <v>0</v>
      </c>
      <c r="P54" s="37">
        <f t="shared" si="7"/>
        <v>76111</v>
      </c>
      <c r="Q54" s="45"/>
    </row>
    <row r="55" spans="1:16" s="1" customFormat="1" ht="12.75">
      <c r="A55" s="84"/>
      <c r="B55" s="43" t="s">
        <v>38</v>
      </c>
      <c r="C55" s="117"/>
      <c r="D55" s="30">
        <f>E55+F55</f>
        <v>232263</v>
      </c>
      <c r="E55" s="30">
        <v>34839</v>
      </c>
      <c r="F55" s="30">
        <v>197424</v>
      </c>
      <c r="G55" s="30"/>
      <c r="H55" s="30"/>
      <c r="I55" s="30"/>
      <c r="J55" s="30"/>
      <c r="K55" s="30"/>
      <c r="L55" s="30"/>
      <c r="M55" s="30"/>
      <c r="N55" s="30"/>
      <c r="O55" s="30"/>
      <c r="P55" s="44"/>
    </row>
    <row r="56" spans="1:16" s="1" customFormat="1" ht="13.5" thickBot="1">
      <c r="A56" s="109"/>
      <c r="B56" s="70" t="s">
        <v>68</v>
      </c>
      <c r="C56" s="143"/>
      <c r="D56" s="71">
        <f>E56+F56</f>
        <v>89542</v>
      </c>
      <c r="E56" s="71">
        <f>H56</f>
        <v>13431</v>
      </c>
      <c r="F56" s="71">
        <f>L56</f>
        <v>76111</v>
      </c>
      <c r="G56" s="72">
        <f>H56+L56</f>
        <v>89542</v>
      </c>
      <c r="H56" s="71">
        <f>K56</f>
        <v>13431</v>
      </c>
      <c r="I56" s="72">
        <v>0</v>
      </c>
      <c r="J56" s="72">
        <v>0</v>
      </c>
      <c r="K56" s="72">
        <v>13431</v>
      </c>
      <c r="L56" s="71">
        <f>P56</f>
        <v>76111</v>
      </c>
      <c r="M56" s="72">
        <v>0</v>
      </c>
      <c r="N56" s="72">
        <v>0</v>
      </c>
      <c r="O56" s="72">
        <v>0</v>
      </c>
      <c r="P56" s="73">
        <v>76111</v>
      </c>
    </row>
    <row r="57" spans="1:16" s="1" customFormat="1" ht="15.75" customHeight="1">
      <c r="A57" s="137" t="s">
        <v>85</v>
      </c>
      <c r="B57" s="112" t="s">
        <v>63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1:16" s="1" customFormat="1" ht="12.75" customHeight="1">
      <c r="A58" s="84"/>
      <c r="B58" s="87" t="s">
        <v>54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1:16" s="1" customFormat="1" ht="12.75" customHeight="1">
      <c r="A59" s="84"/>
      <c r="B59" s="107" t="s">
        <v>43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8"/>
    </row>
    <row r="60" spans="1:16" s="1" customFormat="1" ht="12.75" customHeight="1">
      <c r="A60" s="84"/>
      <c r="B60" s="87" t="s">
        <v>55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</row>
    <row r="61" spans="1:16" s="1" customFormat="1" ht="12.75">
      <c r="A61" s="84"/>
      <c r="B61" s="25" t="s">
        <v>29</v>
      </c>
      <c r="C61" s="53" t="s">
        <v>65</v>
      </c>
      <c r="D61" s="36">
        <f>D62+D63</f>
        <v>123310</v>
      </c>
      <c r="E61" s="36">
        <f aca="true" t="shared" si="8" ref="E61:P61">E62+E63</f>
        <v>6838</v>
      </c>
      <c r="F61" s="36">
        <f t="shared" si="8"/>
        <v>116472</v>
      </c>
      <c r="G61" s="36">
        <f t="shared" si="8"/>
        <v>32980</v>
      </c>
      <c r="H61" s="36">
        <f t="shared" si="8"/>
        <v>729</v>
      </c>
      <c r="I61" s="36">
        <f t="shared" si="8"/>
        <v>0</v>
      </c>
      <c r="J61" s="36">
        <f t="shared" si="8"/>
        <v>0</v>
      </c>
      <c r="K61" s="36">
        <f t="shared" si="8"/>
        <v>729</v>
      </c>
      <c r="L61" s="36">
        <f t="shared" si="8"/>
        <v>32251</v>
      </c>
      <c r="M61" s="36">
        <f t="shared" si="8"/>
        <v>0</v>
      </c>
      <c r="N61" s="36">
        <f t="shared" si="8"/>
        <v>0</v>
      </c>
      <c r="O61" s="36">
        <f t="shared" si="8"/>
        <v>0</v>
      </c>
      <c r="P61" s="37">
        <f t="shared" si="8"/>
        <v>32251</v>
      </c>
    </row>
    <row r="62" spans="1:16" s="1" customFormat="1" ht="12.75">
      <c r="A62" s="84"/>
      <c r="B62" s="5" t="s">
        <v>93</v>
      </c>
      <c r="C62" s="92"/>
      <c r="D62" s="17">
        <f>E62+F62</f>
        <v>90330</v>
      </c>
      <c r="E62" s="17">
        <v>6109</v>
      </c>
      <c r="F62" s="17">
        <v>84221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s="1" customFormat="1" ht="15" customHeight="1">
      <c r="A63" s="84"/>
      <c r="B63" s="6" t="s">
        <v>68</v>
      </c>
      <c r="C63" s="94"/>
      <c r="D63" s="19">
        <f>E63+F63</f>
        <v>32980</v>
      </c>
      <c r="E63" s="19">
        <f>H63</f>
        <v>729</v>
      </c>
      <c r="F63" s="19">
        <f>L63</f>
        <v>32251</v>
      </c>
      <c r="G63" s="19">
        <f>H63+L63</f>
        <v>32980</v>
      </c>
      <c r="H63" s="19">
        <f>K63</f>
        <v>729</v>
      </c>
      <c r="I63" s="14"/>
      <c r="J63" s="14"/>
      <c r="K63" s="14">
        <v>729</v>
      </c>
      <c r="L63" s="19">
        <f>P63</f>
        <v>32251</v>
      </c>
      <c r="M63" s="14"/>
      <c r="N63" s="14"/>
      <c r="O63" s="14"/>
      <c r="P63" s="15">
        <v>32251</v>
      </c>
    </row>
    <row r="64" spans="1:17" s="1" customFormat="1" ht="16.5" customHeight="1">
      <c r="A64" s="84" t="s">
        <v>66</v>
      </c>
      <c r="B64" s="85" t="s">
        <v>56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8"/>
    </row>
    <row r="65" spans="1:17" s="1" customFormat="1" ht="13.5" customHeight="1">
      <c r="A65" s="84"/>
      <c r="B65" s="87" t="s">
        <v>57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8"/>
      <c r="Q65" s="8"/>
    </row>
    <row r="66" spans="1:17" s="1" customFormat="1" ht="12.75">
      <c r="A66" s="84"/>
      <c r="B66" s="107" t="s">
        <v>58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8"/>
      <c r="Q66" s="8"/>
    </row>
    <row r="67" spans="1:16" s="1" customFormat="1" ht="12.75">
      <c r="A67" s="84"/>
      <c r="B67" s="87" t="s">
        <v>59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</row>
    <row r="68" spans="1:16" s="1" customFormat="1" ht="12.75">
      <c r="A68" s="84"/>
      <c r="B68" s="25" t="s">
        <v>29</v>
      </c>
      <c r="C68" s="53" t="s">
        <v>65</v>
      </c>
      <c r="D68" s="36">
        <f aca="true" t="shared" si="9" ref="D68:P68">D69+D70+D71+D72</f>
        <v>287663</v>
      </c>
      <c r="E68" s="36">
        <f t="shared" si="9"/>
        <v>43145</v>
      </c>
      <c r="F68" s="36">
        <f t="shared" si="9"/>
        <v>244518</v>
      </c>
      <c r="G68" s="36">
        <f t="shared" si="9"/>
        <v>98680</v>
      </c>
      <c r="H68" s="36">
        <f t="shared" si="9"/>
        <v>14800</v>
      </c>
      <c r="I68" s="36">
        <f t="shared" si="9"/>
        <v>0</v>
      </c>
      <c r="J68" s="36">
        <f t="shared" si="9"/>
        <v>0</v>
      </c>
      <c r="K68" s="36">
        <f t="shared" si="9"/>
        <v>14800</v>
      </c>
      <c r="L68" s="36">
        <f t="shared" si="9"/>
        <v>83880</v>
      </c>
      <c r="M68" s="36">
        <f t="shared" si="9"/>
        <v>0</v>
      </c>
      <c r="N68" s="36">
        <f t="shared" si="9"/>
        <v>0</v>
      </c>
      <c r="O68" s="36">
        <f t="shared" si="9"/>
        <v>0</v>
      </c>
      <c r="P68" s="37">
        <f t="shared" si="9"/>
        <v>83880</v>
      </c>
    </row>
    <row r="69" spans="1:16" s="1" customFormat="1" ht="15" customHeight="1">
      <c r="A69" s="84"/>
      <c r="B69" s="5" t="s">
        <v>93</v>
      </c>
      <c r="C69" s="117"/>
      <c r="D69" s="30">
        <f>E69+F69</f>
        <v>142880</v>
      </c>
      <c r="E69" s="30">
        <v>21430</v>
      </c>
      <c r="F69" s="30">
        <v>121450</v>
      </c>
      <c r="G69" s="30"/>
      <c r="H69" s="30"/>
      <c r="I69" s="30"/>
      <c r="J69" s="30"/>
      <c r="K69" s="30"/>
      <c r="L69" s="30"/>
      <c r="M69" s="30"/>
      <c r="N69" s="30"/>
      <c r="O69" s="30"/>
      <c r="P69" s="44"/>
    </row>
    <row r="70" spans="1:16" s="1" customFormat="1" ht="12.75">
      <c r="A70" s="84"/>
      <c r="B70" s="6" t="s">
        <v>68</v>
      </c>
      <c r="C70" s="144"/>
      <c r="D70" s="19">
        <f>E70+F70</f>
        <v>98680</v>
      </c>
      <c r="E70" s="19">
        <f>H70</f>
        <v>14800</v>
      </c>
      <c r="F70" s="19">
        <f>L70</f>
        <v>83880</v>
      </c>
      <c r="G70" s="19">
        <f>H70+L70</f>
        <v>98680</v>
      </c>
      <c r="H70" s="19">
        <f>K70</f>
        <v>14800</v>
      </c>
      <c r="I70" s="19">
        <v>0</v>
      </c>
      <c r="J70" s="19">
        <v>0</v>
      </c>
      <c r="K70" s="19">
        <v>14800</v>
      </c>
      <c r="L70" s="19">
        <f>P70</f>
        <v>83880</v>
      </c>
      <c r="M70" s="19">
        <v>0</v>
      </c>
      <c r="N70" s="19">
        <v>0</v>
      </c>
      <c r="O70" s="19">
        <v>0</v>
      </c>
      <c r="P70" s="27">
        <v>83880</v>
      </c>
    </row>
    <row r="71" spans="1:16" s="1" customFormat="1" ht="12.75">
      <c r="A71" s="84"/>
      <c r="B71" s="5" t="s">
        <v>69</v>
      </c>
      <c r="C71" s="118"/>
      <c r="D71" s="17">
        <f>E71+F71</f>
        <v>46103</v>
      </c>
      <c r="E71" s="17">
        <v>6915</v>
      </c>
      <c r="F71" s="17">
        <v>39188</v>
      </c>
      <c r="G71" s="17"/>
      <c r="H71" s="17"/>
      <c r="I71" s="12"/>
      <c r="J71" s="12"/>
      <c r="K71" s="12"/>
      <c r="L71" s="17">
        <f>P71</f>
        <v>0</v>
      </c>
      <c r="M71" s="12"/>
      <c r="N71" s="12"/>
      <c r="O71" s="12"/>
      <c r="P71" s="13"/>
    </row>
    <row r="72" spans="1:16" s="1" customFormat="1" ht="17.25" customHeight="1">
      <c r="A72" s="84" t="s">
        <v>72</v>
      </c>
      <c r="B72" s="85" t="s">
        <v>63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</row>
    <row r="73" spans="1:16" s="1" customFormat="1" ht="12.75">
      <c r="A73" s="84"/>
      <c r="B73" s="87" t="s">
        <v>60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</row>
    <row r="74" spans="1:16" s="1" customFormat="1" ht="12.75">
      <c r="A74" s="84"/>
      <c r="B74" s="107" t="s">
        <v>82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</row>
    <row r="75" spans="1:16" s="1" customFormat="1" ht="12.75">
      <c r="A75" s="84"/>
      <c r="B75" s="87" t="s">
        <v>55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</row>
    <row r="76" spans="1:16" s="1" customFormat="1" ht="16.5" customHeight="1">
      <c r="A76" s="84"/>
      <c r="B76" s="25" t="s">
        <v>29</v>
      </c>
      <c r="C76" s="53" t="s">
        <v>65</v>
      </c>
      <c r="D76" s="36">
        <f>D77+D78</f>
        <v>50000</v>
      </c>
      <c r="E76" s="36">
        <f aca="true" t="shared" si="10" ref="E76:P76">E77+E78</f>
        <v>7499</v>
      </c>
      <c r="F76" s="36">
        <f t="shared" si="10"/>
        <v>42501</v>
      </c>
      <c r="G76" s="36">
        <f t="shared" si="10"/>
        <v>50000</v>
      </c>
      <c r="H76" s="36">
        <f t="shared" si="10"/>
        <v>7499</v>
      </c>
      <c r="I76" s="36">
        <f t="shared" si="10"/>
        <v>0</v>
      </c>
      <c r="J76" s="36">
        <f t="shared" si="10"/>
        <v>0</v>
      </c>
      <c r="K76" s="36">
        <f t="shared" si="10"/>
        <v>7499</v>
      </c>
      <c r="L76" s="36">
        <f t="shared" si="10"/>
        <v>42501</v>
      </c>
      <c r="M76" s="36">
        <f t="shared" si="10"/>
        <v>0</v>
      </c>
      <c r="N76" s="36">
        <f t="shared" si="10"/>
        <v>0</v>
      </c>
      <c r="O76" s="36">
        <f t="shared" si="10"/>
        <v>0</v>
      </c>
      <c r="P76" s="37">
        <f t="shared" si="10"/>
        <v>42501</v>
      </c>
    </row>
    <row r="77" spans="1:16" s="1" customFormat="1" ht="12.75">
      <c r="A77" s="84"/>
      <c r="B77" s="5" t="s">
        <v>93</v>
      </c>
      <c r="C77" s="117"/>
      <c r="D77" s="30">
        <f>E77+F77</f>
        <v>0</v>
      </c>
      <c r="E77" s="30">
        <v>0</v>
      </c>
      <c r="F77" s="30"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44"/>
    </row>
    <row r="78" spans="1:16" s="1" customFormat="1" ht="12.75">
      <c r="A78" s="84"/>
      <c r="B78" s="6" t="s">
        <v>68</v>
      </c>
      <c r="C78" s="118"/>
      <c r="D78" s="19">
        <f>E78+F78</f>
        <v>50000</v>
      </c>
      <c r="E78" s="19">
        <f>H78</f>
        <v>7499</v>
      </c>
      <c r="F78" s="19">
        <f>L78</f>
        <v>42501</v>
      </c>
      <c r="G78" s="19">
        <f>H78+L78</f>
        <v>50000</v>
      </c>
      <c r="H78" s="19">
        <f>K78</f>
        <v>7499</v>
      </c>
      <c r="I78" s="19">
        <v>0</v>
      </c>
      <c r="J78" s="19">
        <v>0</v>
      </c>
      <c r="K78" s="19">
        <v>7499</v>
      </c>
      <c r="L78" s="19">
        <f>P78</f>
        <v>42501</v>
      </c>
      <c r="M78" s="19">
        <v>0</v>
      </c>
      <c r="N78" s="19">
        <v>0</v>
      </c>
      <c r="O78" s="19">
        <v>0</v>
      </c>
      <c r="P78" s="27">
        <v>42501</v>
      </c>
    </row>
    <row r="79" spans="1:16" s="1" customFormat="1" ht="16.5" customHeight="1">
      <c r="A79" s="84" t="s">
        <v>74</v>
      </c>
      <c r="B79" s="85" t="s">
        <v>67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1:16" s="1" customFormat="1" ht="12" customHeight="1">
      <c r="A80" s="84"/>
      <c r="B80" s="87" t="s">
        <v>90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</row>
    <row r="81" spans="1:16" s="1" customFormat="1" ht="12" customHeight="1">
      <c r="A81" s="84"/>
      <c r="B81" s="107" t="s">
        <v>116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8"/>
    </row>
    <row r="82" spans="1:16" s="1" customFormat="1" ht="12" customHeight="1">
      <c r="A82" s="84"/>
      <c r="B82" s="119" t="s">
        <v>115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1:16" s="1" customFormat="1" ht="16.5" customHeight="1">
      <c r="A83" s="84"/>
      <c r="B83" s="25" t="s">
        <v>29</v>
      </c>
      <c r="C83" s="53" t="s">
        <v>71</v>
      </c>
      <c r="D83" s="36">
        <f aca="true" t="shared" si="11" ref="D83:P83">D84+D85+D86+D87</f>
        <v>290791</v>
      </c>
      <c r="E83" s="36">
        <f t="shared" si="11"/>
        <v>0</v>
      </c>
      <c r="F83" s="36">
        <f t="shared" si="11"/>
        <v>290791</v>
      </c>
      <c r="G83" s="36">
        <f t="shared" si="11"/>
        <v>72952</v>
      </c>
      <c r="H83" s="36">
        <f t="shared" si="11"/>
        <v>0</v>
      </c>
      <c r="I83" s="36">
        <f t="shared" si="11"/>
        <v>0</v>
      </c>
      <c r="J83" s="36">
        <f t="shared" si="11"/>
        <v>0</v>
      </c>
      <c r="K83" s="36">
        <f t="shared" si="11"/>
        <v>0</v>
      </c>
      <c r="L83" s="36">
        <f t="shared" si="11"/>
        <v>72952</v>
      </c>
      <c r="M83" s="36">
        <f t="shared" si="11"/>
        <v>0</v>
      </c>
      <c r="N83" s="36">
        <f t="shared" si="11"/>
        <v>0</v>
      </c>
      <c r="O83" s="36">
        <f t="shared" si="11"/>
        <v>0</v>
      </c>
      <c r="P83" s="37">
        <f t="shared" si="11"/>
        <v>72952</v>
      </c>
    </row>
    <row r="84" spans="1:16" s="1" customFormat="1" ht="16.5" customHeight="1">
      <c r="A84" s="84"/>
      <c r="B84" s="5" t="s">
        <v>93</v>
      </c>
      <c r="C84" s="114"/>
      <c r="D84" s="17">
        <f>F84</f>
        <v>136915</v>
      </c>
      <c r="E84" s="17"/>
      <c r="F84" s="17">
        <v>136915</v>
      </c>
      <c r="G84" s="17"/>
      <c r="H84" s="17"/>
      <c r="I84" s="12"/>
      <c r="J84" s="12"/>
      <c r="K84" s="12"/>
      <c r="L84" s="17"/>
      <c r="M84" s="12"/>
      <c r="N84" s="12"/>
      <c r="O84" s="12"/>
      <c r="P84" s="13"/>
    </row>
    <row r="85" spans="1:16" s="45" customFormat="1" ht="12" customHeight="1">
      <c r="A85" s="84"/>
      <c r="B85" s="6" t="s">
        <v>68</v>
      </c>
      <c r="C85" s="115"/>
      <c r="D85" s="19">
        <f>F85</f>
        <v>72952</v>
      </c>
      <c r="E85" s="19"/>
      <c r="F85" s="19">
        <f>G85</f>
        <v>72952</v>
      </c>
      <c r="G85" s="19">
        <f>L85</f>
        <v>72952</v>
      </c>
      <c r="H85" s="19"/>
      <c r="I85" s="14"/>
      <c r="J85" s="14"/>
      <c r="K85" s="14"/>
      <c r="L85" s="19">
        <f>P85</f>
        <v>72952</v>
      </c>
      <c r="M85" s="14"/>
      <c r="N85" s="14"/>
      <c r="O85" s="14"/>
      <c r="P85" s="15">
        <v>72952</v>
      </c>
    </row>
    <row r="86" spans="1:16" s="1" customFormat="1" ht="12" customHeight="1">
      <c r="A86" s="84"/>
      <c r="B86" s="5" t="s">
        <v>69</v>
      </c>
      <c r="C86" s="115"/>
      <c r="D86" s="17">
        <f>F86</f>
        <v>65712</v>
      </c>
      <c r="E86" s="17"/>
      <c r="F86" s="17">
        <v>65712</v>
      </c>
      <c r="G86" s="17"/>
      <c r="H86" s="17"/>
      <c r="I86" s="12"/>
      <c r="J86" s="12"/>
      <c r="K86" s="12"/>
      <c r="L86" s="17"/>
      <c r="M86" s="12"/>
      <c r="N86" s="12"/>
      <c r="O86" s="12"/>
      <c r="P86" s="13"/>
    </row>
    <row r="87" spans="1:16" s="1" customFormat="1" ht="12" customHeight="1">
      <c r="A87" s="84"/>
      <c r="B87" s="5" t="s">
        <v>70</v>
      </c>
      <c r="C87" s="116"/>
      <c r="D87" s="17">
        <f>F87</f>
        <v>15212</v>
      </c>
      <c r="E87" s="17"/>
      <c r="F87" s="17">
        <v>15212</v>
      </c>
      <c r="G87" s="17"/>
      <c r="H87" s="17"/>
      <c r="I87" s="12"/>
      <c r="J87" s="12"/>
      <c r="K87" s="12"/>
      <c r="L87" s="17"/>
      <c r="M87" s="12"/>
      <c r="N87" s="12"/>
      <c r="O87" s="12"/>
      <c r="P87" s="13"/>
    </row>
    <row r="88" spans="1:16" s="1" customFormat="1" ht="15.75" customHeight="1">
      <c r="A88" s="84" t="s">
        <v>76</v>
      </c>
      <c r="B88" s="100" t="s">
        <v>75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</row>
    <row r="89" spans="1:16" s="1" customFormat="1" ht="12" customHeight="1">
      <c r="A89" s="84"/>
      <c r="B89" s="95" t="s">
        <v>0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</row>
    <row r="90" spans="1:16" s="1" customFormat="1" ht="12" customHeight="1">
      <c r="A90" s="84"/>
      <c r="B90" s="95" t="s">
        <v>61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</row>
    <row r="91" spans="1:16" s="1" customFormat="1" ht="12" customHeight="1">
      <c r="A91" s="84"/>
      <c r="B91" s="102" t="s">
        <v>2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82"/>
    </row>
    <row r="92" spans="1:16" s="1" customFormat="1" ht="16.5" customHeight="1">
      <c r="A92" s="84"/>
      <c r="B92" s="95" t="s">
        <v>55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6"/>
    </row>
    <row r="93" spans="1:16" s="45" customFormat="1" ht="16.5" customHeight="1">
      <c r="A93" s="84"/>
      <c r="B93" s="40" t="s">
        <v>29</v>
      </c>
      <c r="C93" s="53" t="s">
        <v>71</v>
      </c>
      <c r="D93" s="36">
        <f aca="true" t="shared" si="12" ref="D93:P93">D94+D95</f>
        <v>701175</v>
      </c>
      <c r="E93" s="36">
        <f t="shared" si="12"/>
        <v>105176</v>
      </c>
      <c r="F93" s="36">
        <f t="shared" si="12"/>
        <v>595999</v>
      </c>
      <c r="G93" s="36">
        <f t="shared" si="12"/>
        <v>53956</v>
      </c>
      <c r="H93" s="36">
        <f t="shared" si="12"/>
        <v>8093</v>
      </c>
      <c r="I93" s="36">
        <f t="shared" si="12"/>
        <v>0</v>
      </c>
      <c r="J93" s="36">
        <f t="shared" si="12"/>
        <v>0</v>
      </c>
      <c r="K93" s="36">
        <f t="shared" si="12"/>
        <v>8093</v>
      </c>
      <c r="L93" s="36">
        <f t="shared" si="12"/>
        <v>45863</v>
      </c>
      <c r="M93" s="36">
        <f t="shared" si="12"/>
        <v>0</v>
      </c>
      <c r="N93" s="36">
        <f t="shared" si="12"/>
        <v>0</v>
      </c>
      <c r="O93" s="36">
        <f t="shared" si="12"/>
        <v>0</v>
      </c>
      <c r="P93" s="37">
        <f t="shared" si="12"/>
        <v>45863</v>
      </c>
    </row>
    <row r="94" spans="1:16" s="1" customFormat="1" ht="12" customHeight="1">
      <c r="A94" s="84"/>
      <c r="B94" s="5" t="s">
        <v>93</v>
      </c>
      <c r="C94" s="117"/>
      <c r="D94" s="17">
        <f>E94+F94</f>
        <v>647219</v>
      </c>
      <c r="E94" s="17">
        <v>97083</v>
      </c>
      <c r="F94" s="17">
        <v>550136</v>
      </c>
      <c r="G94" s="17"/>
      <c r="H94" s="17">
        <f>K94</f>
        <v>0</v>
      </c>
      <c r="I94" s="12"/>
      <c r="J94" s="12"/>
      <c r="K94" s="12"/>
      <c r="L94" s="17"/>
      <c r="M94" s="12"/>
      <c r="N94" s="12"/>
      <c r="O94" s="12"/>
      <c r="P94" s="13"/>
    </row>
    <row r="95" spans="1:16" s="1" customFormat="1" ht="12" customHeight="1">
      <c r="A95" s="84"/>
      <c r="B95" s="3" t="s">
        <v>68</v>
      </c>
      <c r="C95" s="118"/>
      <c r="D95" s="41">
        <f>E95+F95</f>
        <v>53956</v>
      </c>
      <c r="E95" s="41">
        <f>H95</f>
        <v>8093</v>
      </c>
      <c r="F95" s="41">
        <f>L95</f>
        <v>45863</v>
      </c>
      <c r="G95" s="41">
        <f>H95+L95</f>
        <v>53956</v>
      </c>
      <c r="H95" s="41">
        <f>K95</f>
        <v>8093</v>
      </c>
      <c r="I95" s="50"/>
      <c r="J95" s="50"/>
      <c r="K95" s="50">
        <v>8093</v>
      </c>
      <c r="L95" s="41">
        <f>P95</f>
        <v>45863</v>
      </c>
      <c r="M95" s="50"/>
      <c r="N95" s="50"/>
      <c r="O95" s="50"/>
      <c r="P95" s="51">
        <v>45863</v>
      </c>
    </row>
    <row r="96" spans="1:16" s="1" customFormat="1" ht="13.5" customHeight="1">
      <c r="A96" s="84" t="s">
        <v>39</v>
      </c>
      <c r="B96" s="100" t="s">
        <v>75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</row>
    <row r="97" spans="1:16" s="1" customFormat="1" ht="12" customHeight="1">
      <c r="A97" s="84"/>
      <c r="B97" s="95" t="s">
        <v>0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</row>
    <row r="98" spans="1:16" s="1" customFormat="1" ht="12" customHeight="1">
      <c r="A98" s="84"/>
      <c r="B98" s="95" t="s">
        <v>61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6"/>
    </row>
    <row r="99" spans="1:16" s="1" customFormat="1" ht="12" customHeight="1">
      <c r="A99" s="84"/>
      <c r="B99" s="102" t="s">
        <v>114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82"/>
    </row>
    <row r="100" spans="1:16" s="1" customFormat="1" ht="15.75" customHeight="1">
      <c r="A100" s="84"/>
      <c r="B100" s="95" t="s">
        <v>55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6"/>
    </row>
    <row r="101" spans="1:16" s="45" customFormat="1" ht="16.5" customHeight="1">
      <c r="A101" s="84"/>
      <c r="B101" s="40" t="s">
        <v>29</v>
      </c>
      <c r="C101" s="53" t="s">
        <v>73</v>
      </c>
      <c r="D101" s="36">
        <f aca="true" t="shared" si="13" ref="D101:P101">D102+D103</f>
        <v>947210</v>
      </c>
      <c r="E101" s="36">
        <f t="shared" si="13"/>
        <v>142090</v>
      </c>
      <c r="F101" s="36">
        <f t="shared" si="13"/>
        <v>805120</v>
      </c>
      <c r="G101" s="36">
        <f t="shared" si="13"/>
        <v>39296</v>
      </c>
      <c r="H101" s="36">
        <f t="shared" si="13"/>
        <v>5894</v>
      </c>
      <c r="I101" s="36">
        <f t="shared" si="13"/>
        <v>0</v>
      </c>
      <c r="J101" s="36">
        <f t="shared" si="13"/>
        <v>0</v>
      </c>
      <c r="K101" s="36">
        <f t="shared" si="13"/>
        <v>5894</v>
      </c>
      <c r="L101" s="36">
        <f t="shared" si="13"/>
        <v>33402</v>
      </c>
      <c r="M101" s="36">
        <f t="shared" si="13"/>
        <v>0</v>
      </c>
      <c r="N101" s="36">
        <f t="shared" si="13"/>
        <v>0</v>
      </c>
      <c r="O101" s="36">
        <f t="shared" si="13"/>
        <v>0</v>
      </c>
      <c r="P101" s="37">
        <f t="shared" si="13"/>
        <v>33402</v>
      </c>
    </row>
    <row r="102" spans="1:16" s="1" customFormat="1" ht="12" customHeight="1">
      <c r="A102" s="84"/>
      <c r="B102" s="5" t="s">
        <v>93</v>
      </c>
      <c r="C102" s="145"/>
      <c r="D102" s="30">
        <f>E102+F102</f>
        <v>907914</v>
      </c>
      <c r="E102" s="30">
        <v>136196</v>
      </c>
      <c r="F102" s="30">
        <v>771718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44"/>
    </row>
    <row r="103" spans="1:16" s="1" customFormat="1" ht="12" customHeight="1" thickBot="1">
      <c r="A103" s="109"/>
      <c r="B103" s="70" t="s">
        <v>68</v>
      </c>
      <c r="C103" s="146"/>
      <c r="D103" s="71">
        <f>E103+F103</f>
        <v>39296</v>
      </c>
      <c r="E103" s="71">
        <f>H103</f>
        <v>5894</v>
      </c>
      <c r="F103" s="71">
        <f>L103</f>
        <v>33402</v>
      </c>
      <c r="G103" s="71">
        <f>H103+L103</f>
        <v>39296</v>
      </c>
      <c r="H103" s="71">
        <f>K103</f>
        <v>5894</v>
      </c>
      <c r="I103" s="72"/>
      <c r="J103" s="72"/>
      <c r="K103" s="72">
        <v>5894</v>
      </c>
      <c r="L103" s="71">
        <f>P103</f>
        <v>33402</v>
      </c>
      <c r="M103" s="72"/>
      <c r="N103" s="72"/>
      <c r="O103" s="72"/>
      <c r="P103" s="73">
        <v>33402</v>
      </c>
    </row>
    <row r="104" spans="1:16" s="1" customFormat="1" ht="14.25" customHeight="1">
      <c r="A104" s="137" t="s">
        <v>40</v>
      </c>
      <c r="B104" s="135" t="s">
        <v>75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6"/>
    </row>
    <row r="105" spans="1:16" s="1" customFormat="1" ht="12" customHeight="1">
      <c r="A105" s="84"/>
      <c r="B105" s="95" t="s">
        <v>0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6"/>
    </row>
    <row r="106" spans="1:16" s="1" customFormat="1" ht="12" customHeight="1">
      <c r="A106" s="84"/>
      <c r="B106" s="95" t="s">
        <v>61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</row>
    <row r="107" spans="1:16" s="1" customFormat="1" ht="12" customHeight="1">
      <c r="A107" s="84"/>
      <c r="B107" s="102" t="s">
        <v>30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82"/>
    </row>
    <row r="108" spans="1:16" s="1" customFormat="1" ht="14.25" customHeight="1">
      <c r="A108" s="84"/>
      <c r="B108" s="95" t="s">
        <v>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6"/>
    </row>
    <row r="109" spans="1:16" s="1" customFormat="1" ht="15" customHeight="1">
      <c r="A109" s="84"/>
      <c r="B109" s="40" t="s">
        <v>29</v>
      </c>
      <c r="C109" s="53" t="s">
        <v>73</v>
      </c>
      <c r="D109" s="36">
        <f aca="true" t="shared" si="14" ref="D109:P109">D110+D111</f>
        <v>143570</v>
      </c>
      <c r="E109" s="36">
        <f t="shared" si="14"/>
        <v>38405</v>
      </c>
      <c r="F109" s="36">
        <f t="shared" si="14"/>
        <v>105165</v>
      </c>
      <c r="G109" s="36">
        <f t="shared" si="14"/>
        <v>128710</v>
      </c>
      <c r="H109" s="36">
        <f t="shared" si="14"/>
        <v>36177</v>
      </c>
      <c r="I109" s="36">
        <f t="shared" si="14"/>
        <v>0</v>
      </c>
      <c r="J109" s="36">
        <f t="shared" si="14"/>
        <v>0</v>
      </c>
      <c r="K109" s="36">
        <f t="shared" si="14"/>
        <v>36177</v>
      </c>
      <c r="L109" s="36">
        <f t="shared" si="14"/>
        <v>92533</v>
      </c>
      <c r="M109" s="36">
        <f t="shared" si="14"/>
        <v>0</v>
      </c>
      <c r="N109" s="36">
        <f t="shared" si="14"/>
        <v>0</v>
      </c>
      <c r="O109" s="36">
        <f t="shared" si="14"/>
        <v>0</v>
      </c>
      <c r="P109" s="37">
        <f t="shared" si="14"/>
        <v>92533</v>
      </c>
    </row>
    <row r="110" spans="1:16" s="1" customFormat="1" ht="12" customHeight="1">
      <c r="A110" s="84"/>
      <c r="B110" s="5" t="s">
        <v>93</v>
      </c>
      <c r="C110" s="92"/>
      <c r="D110" s="17">
        <f>E110+F110</f>
        <v>14860</v>
      </c>
      <c r="E110" s="17">
        <v>2228</v>
      </c>
      <c r="F110" s="17">
        <v>12632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8"/>
    </row>
    <row r="111" spans="1:16" s="1" customFormat="1" ht="12" customHeight="1">
      <c r="A111" s="84"/>
      <c r="B111" s="3" t="s">
        <v>68</v>
      </c>
      <c r="C111" s="94"/>
      <c r="D111" s="19">
        <f>E111+F111</f>
        <v>128710</v>
      </c>
      <c r="E111" s="19">
        <f>H111</f>
        <v>36177</v>
      </c>
      <c r="F111" s="19">
        <f>L111</f>
        <v>92533</v>
      </c>
      <c r="G111" s="19">
        <f>H111+L111</f>
        <v>128710</v>
      </c>
      <c r="H111" s="19">
        <f>K111</f>
        <v>36177</v>
      </c>
      <c r="I111" s="14"/>
      <c r="J111" s="14"/>
      <c r="K111" s="14">
        <v>36177</v>
      </c>
      <c r="L111" s="19">
        <f>P111</f>
        <v>92533</v>
      </c>
      <c r="M111" s="14"/>
      <c r="N111" s="14"/>
      <c r="O111" s="14"/>
      <c r="P111" s="15">
        <v>92533</v>
      </c>
    </row>
    <row r="112" spans="1:16" s="1" customFormat="1" ht="12" customHeight="1">
      <c r="A112" s="140" t="s">
        <v>41</v>
      </c>
      <c r="B112" s="100" t="s">
        <v>75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1"/>
    </row>
    <row r="113" spans="1:16" s="1" customFormat="1" ht="12" customHeight="1">
      <c r="A113" s="141"/>
      <c r="B113" s="95" t="s">
        <v>0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6"/>
    </row>
    <row r="114" spans="1:16" s="1" customFormat="1" ht="12" customHeight="1">
      <c r="A114" s="141"/>
      <c r="B114" s="95" t="s">
        <v>100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</row>
    <row r="115" spans="1:16" s="1" customFormat="1" ht="12" customHeight="1">
      <c r="A115" s="141"/>
      <c r="B115" s="102" t="s">
        <v>101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82"/>
    </row>
    <row r="116" spans="1:16" s="1" customFormat="1" ht="12" customHeight="1">
      <c r="A116" s="141"/>
      <c r="B116" s="40" t="s">
        <v>29</v>
      </c>
      <c r="C116" s="53" t="s">
        <v>73</v>
      </c>
      <c r="D116" s="56">
        <f>D117+D118+D119</f>
        <v>250660</v>
      </c>
      <c r="E116" s="56">
        <f>E117+E118+E119</f>
        <v>37598</v>
      </c>
      <c r="F116" s="56">
        <f>F117+F118+F119</f>
        <v>213062</v>
      </c>
      <c r="G116" s="56">
        <f aca="true" t="shared" si="15" ref="G116:P116">G117+G118</f>
        <v>244030</v>
      </c>
      <c r="H116" s="56">
        <f t="shared" si="15"/>
        <v>36604</v>
      </c>
      <c r="I116" s="56">
        <f t="shared" si="15"/>
        <v>0</v>
      </c>
      <c r="J116" s="56">
        <f t="shared" si="15"/>
        <v>0</v>
      </c>
      <c r="K116" s="56">
        <f t="shared" si="15"/>
        <v>36604</v>
      </c>
      <c r="L116" s="56">
        <f t="shared" si="15"/>
        <v>207426</v>
      </c>
      <c r="M116" s="56">
        <f t="shared" si="15"/>
        <v>0</v>
      </c>
      <c r="N116" s="56">
        <f t="shared" si="15"/>
        <v>0</v>
      </c>
      <c r="O116" s="56">
        <f t="shared" si="15"/>
        <v>0</v>
      </c>
      <c r="P116" s="57">
        <f t="shared" si="15"/>
        <v>207426</v>
      </c>
    </row>
    <row r="117" spans="1:16" s="1" customFormat="1" ht="12" customHeight="1">
      <c r="A117" s="141"/>
      <c r="B117" s="5" t="s">
        <v>93</v>
      </c>
      <c r="C117" s="114"/>
      <c r="D117" s="17">
        <v>0</v>
      </c>
      <c r="E117" s="17">
        <v>0</v>
      </c>
      <c r="F117" s="17">
        <v>0</v>
      </c>
      <c r="G117" s="17"/>
      <c r="H117" s="17"/>
      <c r="I117" s="12"/>
      <c r="J117" s="12"/>
      <c r="K117" s="12"/>
      <c r="L117" s="17"/>
      <c r="M117" s="12"/>
      <c r="N117" s="12"/>
      <c r="O117" s="12"/>
      <c r="P117" s="13"/>
    </row>
    <row r="118" spans="1:16" s="1" customFormat="1" ht="12" customHeight="1">
      <c r="A118" s="141"/>
      <c r="B118" s="3" t="s">
        <v>68</v>
      </c>
      <c r="C118" s="115"/>
      <c r="D118" s="41">
        <f>E118+F118</f>
        <v>244030</v>
      </c>
      <c r="E118" s="41">
        <f>H118</f>
        <v>36604</v>
      </c>
      <c r="F118" s="41">
        <f>L118</f>
        <v>207426</v>
      </c>
      <c r="G118" s="41">
        <f>H118+L118</f>
        <v>244030</v>
      </c>
      <c r="H118" s="41">
        <f>K118</f>
        <v>36604</v>
      </c>
      <c r="I118" s="50"/>
      <c r="J118" s="50"/>
      <c r="K118" s="50">
        <v>36604</v>
      </c>
      <c r="L118" s="41">
        <f>P118</f>
        <v>207426</v>
      </c>
      <c r="M118" s="41">
        <v>0</v>
      </c>
      <c r="N118" s="41">
        <v>0</v>
      </c>
      <c r="O118" s="41">
        <v>0</v>
      </c>
      <c r="P118" s="46">
        <v>207426</v>
      </c>
    </row>
    <row r="119" spans="1:16" s="1" customFormat="1" ht="12" customHeight="1">
      <c r="A119" s="137"/>
      <c r="B119" s="4" t="s">
        <v>69</v>
      </c>
      <c r="C119" s="116"/>
      <c r="D119" s="20">
        <f>E119+F119</f>
        <v>6630</v>
      </c>
      <c r="E119" s="17">
        <v>994</v>
      </c>
      <c r="F119" s="17">
        <v>5636</v>
      </c>
      <c r="G119" s="17"/>
      <c r="H119" s="17">
        <f>K119</f>
        <v>0</v>
      </c>
      <c r="I119" s="12"/>
      <c r="J119" s="12"/>
      <c r="K119" s="12"/>
      <c r="L119" s="17"/>
      <c r="M119" s="12"/>
      <c r="N119" s="12"/>
      <c r="O119" s="12"/>
      <c r="P119" s="13"/>
    </row>
    <row r="120" spans="1:16" s="1" customFormat="1" ht="15.75" customHeight="1">
      <c r="A120" s="84" t="s">
        <v>42</v>
      </c>
      <c r="B120" s="100" t="s">
        <v>32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1"/>
    </row>
    <row r="121" spans="1:16" s="1" customFormat="1" ht="12" customHeight="1">
      <c r="A121" s="84"/>
      <c r="B121" s="95" t="s">
        <v>34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6"/>
    </row>
    <row r="122" spans="1:16" s="1" customFormat="1" ht="12" customHeight="1">
      <c r="A122" s="84"/>
      <c r="B122" s="95" t="s">
        <v>35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6"/>
    </row>
    <row r="123" spans="1:16" s="1" customFormat="1" ht="15" customHeight="1">
      <c r="A123" s="84"/>
      <c r="B123" s="102" t="s">
        <v>37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82"/>
    </row>
    <row r="124" spans="1:16" s="1" customFormat="1" ht="12" customHeight="1">
      <c r="A124" s="84"/>
      <c r="B124" s="95" t="s">
        <v>55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6"/>
    </row>
    <row r="125" spans="1:16" s="1" customFormat="1" ht="15" customHeight="1">
      <c r="A125" s="84"/>
      <c r="B125" s="55" t="s">
        <v>29</v>
      </c>
      <c r="C125" s="53" t="s">
        <v>73</v>
      </c>
      <c r="D125" s="56">
        <f>D126+D127</f>
        <v>661561</v>
      </c>
      <c r="E125" s="56">
        <f aca="true" t="shared" si="16" ref="E125:P125">E126+E127</f>
        <v>99236</v>
      </c>
      <c r="F125" s="56">
        <f t="shared" si="16"/>
        <v>562325</v>
      </c>
      <c r="G125" s="56">
        <f t="shared" si="16"/>
        <v>453995</v>
      </c>
      <c r="H125" s="56">
        <f t="shared" si="16"/>
        <v>68099</v>
      </c>
      <c r="I125" s="56">
        <f t="shared" si="16"/>
        <v>0</v>
      </c>
      <c r="J125" s="56">
        <f t="shared" si="16"/>
        <v>0</v>
      </c>
      <c r="K125" s="56">
        <f t="shared" si="16"/>
        <v>68099</v>
      </c>
      <c r="L125" s="56">
        <f t="shared" si="16"/>
        <v>385896</v>
      </c>
      <c r="M125" s="56">
        <f t="shared" si="16"/>
        <v>0</v>
      </c>
      <c r="N125" s="56">
        <f t="shared" si="16"/>
        <v>0</v>
      </c>
      <c r="O125" s="56">
        <f t="shared" si="16"/>
        <v>0</v>
      </c>
      <c r="P125" s="57">
        <f t="shared" si="16"/>
        <v>385896</v>
      </c>
    </row>
    <row r="126" spans="1:16" s="1" customFormat="1" ht="12" customHeight="1">
      <c r="A126" s="84"/>
      <c r="B126" s="5" t="s">
        <v>93</v>
      </c>
      <c r="C126" s="104"/>
      <c r="D126" s="20">
        <f>E126+F126</f>
        <v>207566</v>
      </c>
      <c r="E126" s="20">
        <v>31137</v>
      </c>
      <c r="F126" s="20">
        <v>176429</v>
      </c>
      <c r="G126" s="20"/>
      <c r="H126" s="41"/>
      <c r="I126" s="41"/>
      <c r="J126" s="41"/>
      <c r="K126" s="41"/>
      <c r="L126" s="41"/>
      <c r="M126" s="41"/>
      <c r="N126" s="41"/>
      <c r="O126" s="41"/>
      <c r="P126" s="46"/>
    </row>
    <row r="127" spans="1:16" s="1" customFormat="1" ht="12" customHeight="1">
      <c r="A127" s="84"/>
      <c r="B127" s="3" t="s">
        <v>68</v>
      </c>
      <c r="C127" s="106"/>
      <c r="D127" s="41">
        <f>E127+F127</f>
        <v>453995</v>
      </c>
      <c r="E127" s="41">
        <f>H127</f>
        <v>68099</v>
      </c>
      <c r="F127" s="41">
        <f>L127</f>
        <v>385896</v>
      </c>
      <c r="G127" s="41">
        <f>H127+L127</f>
        <v>453995</v>
      </c>
      <c r="H127" s="41">
        <f>K127</f>
        <v>68099</v>
      </c>
      <c r="I127" s="41">
        <v>0</v>
      </c>
      <c r="J127" s="41">
        <v>0</v>
      </c>
      <c r="K127" s="41">
        <v>68099</v>
      </c>
      <c r="L127" s="41">
        <f>P127</f>
        <v>385896</v>
      </c>
      <c r="M127" s="41">
        <v>0</v>
      </c>
      <c r="N127" s="41">
        <v>0</v>
      </c>
      <c r="O127" s="41">
        <v>0</v>
      </c>
      <c r="P127" s="46">
        <v>385896</v>
      </c>
    </row>
    <row r="128" spans="1:16" s="1" customFormat="1" ht="12" customHeight="1">
      <c r="A128" s="84" t="s">
        <v>44</v>
      </c>
      <c r="B128" s="100" t="s">
        <v>32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1"/>
    </row>
    <row r="129" spans="1:16" s="1" customFormat="1" ht="12" customHeight="1">
      <c r="A129" s="84"/>
      <c r="B129" s="95" t="s">
        <v>34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6"/>
    </row>
    <row r="130" spans="1:16" s="1" customFormat="1" ht="12" customHeight="1">
      <c r="A130" s="84"/>
      <c r="B130" s="95" t="s">
        <v>35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6"/>
    </row>
    <row r="131" spans="1:16" s="1" customFormat="1" ht="12" customHeight="1">
      <c r="A131" s="84"/>
      <c r="B131" s="102" t="s">
        <v>36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82"/>
    </row>
    <row r="132" spans="1:16" s="1" customFormat="1" ht="12" customHeight="1">
      <c r="A132" s="84"/>
      <c r="B132" s="95" t="s">
        <v>55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6"/>
    </row>
    <row r="133" spans="1:16" s="1" customFormat="1" ht="15.75" customHeight="1">
      <c r="A133" s="84"/>
      <c r="B133" s="55" t="s">
        <v>29</v>
      </c>
      <c r="C133" s="53" t="s">
        <v>73</v>
      </c>
      <c r="D133" s="56">
        <f>D134+D135</f>
        <v>248047</v>
      </c>
      <c r="E133" s="56">
        <f aca="true" t="shared" si="17" ref="E133:P133">E134+E135</f>
        <v>37202</v>
      </c>
      <c r="F133" s="56">
        <f t="shared" si="17"/>
        <v>210845</v>
      </c>
      <c r="G133" s="56">
        <f t="shared" si="17"/>
        <v>119148</v>
      </c>
      <c r="H133" s="56">
        <f t="shared" si="17"/>
        <v>17868</v>
      </c>
      <c r="I133" s="56">
        <f t="shared" si="17"/>
        <v>0</v>
      </c>
      <c r="J133" s="56">
        <f t="shared" si="17"/>
        <v>0</v>
      </c>
      <c r="K133" s="56">
        <f t="shared" si="17"/>
        <v>17868</v>
      </c>
      <c r="L133" s="56">
        <f t="shared" si="17"/>
        <v>101280</v>
      </c>
      <c r="M133" s="56">
        <f t="shared" si="17"/>
        <v>0</v>
      </c>
      <c r="N133" s="56">
        <f t="shared" si="17"/>
        <v>0</v>
      </c>
      <c r="O133" s="56">
        <f t="shared" si="17"/>
        <v>0</v>
      </c>
      <c r="P133" s="57">
        <f t="shared" si="17"/>
        <v>101280</v>
      </c>
    </row>
    <row r="134" spans="1:16" s="1" customFormat="1" ht="12" customHeight="1">
      <c r="A134" s="84"/>
      <c r="B134" s="5" t="s">
        <v>93</v>
      </c>
      <c r="C134" s="104"/>
      <c r="D134" s="20">
        <f>E134+F134</f>
        <v>128899</v>
      </c>
      <c r="E134" s="20">
        <v>19334</v>
      </c>
      <c r="F134" s="20">
        <v>109565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2"/>
    </row>
    <row r="135" spans="1:16" s="1" customFormat="1" ht="12" customHeight="1">
      <c r="A135" s="84"/>
      <c r="B135" s="3" t="s">
        <v>68</v>
      </c>
      <c r="C135" s="106"/>
      <c r="D135" s="41">
        <f>E135+F135</f>
        <v>119148</v>
      </c>
      <c r="E135" s="41">
        <f>H135</f>
        <v>17868</v>
      </c>
      <c r="F135" s="41">
        <f>L135</f>
        <v>101280</v>
      </c>
      <c r="G135" s="41">
        <f>H135+L135</f>
        <v>119148</v>
      </c>
      <c r="H135" s="41">
        <f>K135</f>
        <v>17868</v>
      </c>
      <c r="I135" s="41">
        <v>0</v>
      </c>
      <c r="J135" s="41">
        <v>0</v>
      </c>
      <c r="K135" s="41">
        <v>17868</v>
      </c>
      <c r="L135" s="41">
        <f>P135</f>
        <v>101280</v>
      </c>
      <c r="M135" s="41">
        <v>0</v>
      </c>
      <c r="N135" s="41">
        <v>0</v>
      </c>
      <c r="O135" s="41">
        <v>0</v>
      </c>
      <c r="P135" s="46">
        <v>101280</v>
      </c>
    </row>
    <row r="136" spans="1:16" s="1" customFormat="1" ht="12" customHeight="1">
      <c r="A136" s="84" t="s">
        <v>45</v>
      </c>
      <c r="B136" s="100" t="s">
        <v>32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1"/>
    </row>
    <row r="137" spans="1:16" s="1" customFormat="1" ht="12" customHeight="1">
      <c r="A137" s="84"/>
      <c r="B137" s="95" t="s">
        <v>33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6"/>
    </row>
    <row r="138" spans="1:16" s="1" customFormat="1" ht="12" customHeight="1">
      <c r="A138" s="84"/>
      <c r="B138" s="102" t="s">
        <v>113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82"/>
    </row>
    <row r="139" spans="1:16" s="1" customFormat="1" ht="12" customHeight="1">
      <c r="A139" s="84"/>
      <c r="B139" s="95" t="s">
        <v>55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6"/>
    </row>
    <row r="140" spans="1:16" s="1" customFormat="1" ht="15.75" customHeight="1">
      <c r="A140" s="84"/>
      <c r="B140" s="31" t="s">
        <v>29</v>
      </c>
      <c r="C140" s="53" t="s">
        <v>73</v>
      </c>
      <c r="D140" s="54">
        <f aca="true" t="shared" si="18" ref="D140:P140">D141+D142+D143+D144</f>
        <v>526360</v>
      </c>
      <c r="E140" s="54">
        <f t="shared" si="18"/>
        <v>102265</v>
      </c>
      <c r="F140" s="54">
        <f t="shared" si="18"/>
        <v>424095</v>
      </c>
      <c r="G140" s="54">
        <f t="shared" si="18"/>
        <v>95806</v>
      </c>
      <c r="H140" s="54">
        <f t="shared" si="18"/>
        <v>19062</v>
      </c>
      <c r="I140" s="54">
        <f t="shared" si="18"/>
        <v>0</v>
      </c>
      <c r="J140" s="54">
        <f t="shared" si="18"/>
        <v>0</v>
      </c>
      <c r="K140" s="54">
        <f t="shared" si="18"/>
        <v>19062</v>
      </c>
      <c r="L140" s="54">
        <f t="shared" si="18"/>
        <v>76744</v>
      </c>
      <c r="M140" s="54">
        <f t="shared" si="18"/>
        <v>0</v>
      </c>
      <c r="N140" s="54">
        <f t="shared" si="18"/>
        <v>0</v>
      </c>
      <c r="O140" s="54">
        <f t="shared" si="18"/>
        <v>0</v>
      </c>
      <c r="P140" s="66">
        <f t="shared" si="18"/>
        <v>76744</v>
      </c>
    </row>
    <row r="141" spans="1:16" s="1" customFormat="1" ht="14.25" customHeight="1">
      <c r="A141" s="84"/>
      <c r="B141" s="5" t="s">
        <v>93</v>
      </c>
      <c r="C141" s="104"/>
      <c r="D141" s="20">
        <f>E141+F141</f>
        <v>238942</v>
      </c>
      <c r="E141" s="20">
        <v>49117</v>
      </c>
      <c r="F141" s="20">
        <v>189825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2"/>
    </row>
    <row r="142" spans="1:16" s="1" customFormat="1" ht="12" customHeight="1">
      <c r="A142" s="84"/>
      <c r="B142" s="3" t="s">
        <v>68</v>
      </c>
      <c r="C142" s="105"/>
      <c r="D142" s="41">
        <f>E142+F142</f>
        <v>95806</v>
      </c>
      <c r="E142" s="41">
        <f>H142</f>
        <v>19062</v>
      </c>
      <c r="F142" s="41">
        <f>L142</f>
        <v>76744</v>
      </c>
      <c r="G142" s="41">
        <f>H142+L142</f>
        <v>95806</v>
      </c>
      <c r="H142" s="41">
        <f>K142</f>
        <v>19062</v>
      </c>
      <c r="I142" s="41">
        <v>0</v>
      </c>
      <c r="J142" s="41">
        <v>0</v>
      </c>
      <c r="K142" s="41">
        <v>19062</v>
      </c>
      <c r="L142" s="41">
        <f>P142</f>
        <v>76744</v>
      </c>
      <c r="M142" s="41">
        <v>0</v>
      </c>
      <c r="N142" s="41">
        <v>0</v>
      </c>
      <c r="O142" s="41">
        <v>0</v>
      </c>
      <c r="P142" s="46">
        <v>76744</v>
      </c>
    </row>
    <row r="143" spans="1:16" s="1" customFormat="1" ht="12" customHeight="1">
      <c r="A143" s="84"/>
      <c r="B143" s="10" t="s">
        <v>69</v>
      </c>
      <c r="C143" s="105"/>
      <c r="D143" s="17">
        <f>E143+F143</f>
        <v>95806</v>
      </c>
      <c r="E143" s="17">
        <v>17043</v>
      </c>
      <c r="F143" s="17">
        <v>78763</v>
      </c>
      <c r="G143" s="17"/>
      <c r="H143" s="17"/>
      <c r="I143" s="21"/>
      <c r="J143" s="21"/>
      <c r="K143" s="21"/>
      <c r="L143" s="17"/>
      <c r="M143" s="21"/>
      <c r="N143" s="21"/>
      <c r="O143" s="21"/>
      <c r="P143" s="52"/>
    </row>
    <row r="144" spans="1:16" s="1" customFormat="1" ht="12" customHeight="1">
      <c r="A144" s="84"/>
      <c r="B144" s="10" t="s">
        <v>70</v>
      </c>
      <c r="C144" s="106"/>
      <c r="D144" s="17">
        <f>E144+F144</f>
        <v>95806</v>
      </c>
      <c r="E144" s="17">
        <v>17043</v>
      </c>
      <c r="F144" s="17">
        <v>78763</v>
      </c>
      <c r="G144" s="17"/>
      <c r="H144" s="17"/>
      <c r="I144" s="21"/>
      <c r="J144" s="21"/>
      <c r="K144" s="21"/>
      <c r="L144" s="17"/>
      <c r="M144" s="21"/>
      <c r="N144" s="21"/>
      <c r="O144" s="21"/>
      <c r="P144" s="52"/>
    </row>
    <row r="145" spans="1:16" s="1" customFormat="1" ht="12" customHeight="1">
      <c r="A145" s="140" t="s">
        <v>99</v>
      </c>
      <c r="B145" s="100" t="s">
        <v>109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</row>
    <row r="146" spans="1:16" s="1" customFormat="1" ht="12" customHeight="1">
      <c r="A146" s="141"/>
      <c r="B146" s="95" t="s">
        <v>110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6"/>
    </row>
    <row r="147" spans="1:16" s="1" customFormat="1" ht="12" customHeight="1">
      <c r="A147" s="141"/>
      <c r="B147" s="148" t="s">
        <v>111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50"/>
    </row>
    <row r="148" spans="1:16" s="1" customFormat="1" ht="12" customHeight="1">
      <c r="A148" s="141"/>
      <c r="B148" s="102" t="s">
        <v>112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82"/>
    </row>
    <row r="149" spans="1:16" s="1" customFormat="1" ht="12" customHeight="1">
      <c r="A149" s="141"/>
      <c r="B149" s="95" t="s">
        <v>55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6"/>
    </row>
    <row r="150" spans="1:16" s="1" customFormat="1" ht="12" customHeight="1">
      <c r="A150" s="141"/>
      <c r="B150" s="31" t="s">
        <v>29</v>
      </c>
      <c r="C150" s="53" t="s">
        <v>73</v>
      </c>
      <c r="D150" s="54">
        <f aca="true" t="shared" si="19" ref="D150:P150">D151+D152+D153+D154</f>
        <v>140080</v>
      </c>
      <c r="E150" s="54">
        <f t="shared" si="19"/>
        <v>21012</v>
      </c>
      <c r="F150" s="54">
        <f t="shared" si="19"/>
        <v>119068</v>
      </c>
      <c r="G150" s="54">
        <f t="shared" si="19"/>
        <v>28080</v>
      </c>
      <c r="H150" s="54">
        <f t="shared" si="19"/>
        <v>4212</v>
      </c>
      <c r="I150" s="54">
        <f t="shared" si="19"/>
        <v>0</v>
      </c>
      <c r="J150" s="54">
        <f t="shared" si="19"/>
        <v>0</v>
      </c>
      <c r="K150" s="54">
        <f t="shared" si="19"/>
        <v>4212</v>
      </c>
      <c r="L150" s="54">
        <f t="shared" si="19"/>
        <v>23868</v>
      </c>
      <c r="M150" s="54">
        <f t="shared" si="19"/>
        <v>0</v>
      </c>
      <c r="N150" s="54">
        <f t="shared" si="19"/>
        <v>0</v>
      </c>
      <c r="O150" s="54">
        <f t="shared" si="19"/>
        <v>0</v>
      </c>
      <c r="P150" s="66">
        <f t="shared" si="19"/>
        <v>23868</v>
      </c>
    </row>
    <row r="151" spans="1:16" s="1" customFormat="1" ht="12" customHeight="1">
      <c r="A151" s="141"/>
      <c r="B151" s="3" t="s">
        <v>68</v>
      </c>
      <c r="C151" s="104"/>
      <c r="D151" s="41">
        <f>E151+F151</f>
        <v>28080</v>
      </c>
      <c r="E151" s="41">
        <f>H151</f>
        <v>4212</v>
      </c>
      <c r="F151" s="41">
        <f>L151</f>
        <v>23868</v>
      </c>
      <c r="G151" s="41">
        <f>H151+L151</f>
        <v>28080</v>
      </c>
      <c r="H151" s="41">
        <f>K151</f>
        <v>4212</v>
      </c>
      <c r="I151" s="50"/>
      <c r="J151" s="50"/>
      <c r="K151" s="50">
        <v>4212</v>
      </c>
      <c r="L151" s="41">
        <f>P151</f>
        <v>23868</v>
      </c>
      <c r="M151" s="50"/>
      <c r="N151" s="50"/>
      <c r="O151" s="50"/>
      <c r="P151" s="51">
        <v>23868</v>
      </c>
    </row>
    <row r="152" spans="1:16" s="1" customFormat="1" ht="12" customHeight="1">
      <c r="A152" s="141"/>
      <c r="B152" s="10" t="s">
        <v>69</v>
      </c>
      <c r="C152" s="105"/>
      <c r="D152" s="17">
        <f>E152+F152</f>
        <v>44920</v>
      </c>
      <c r="E152" s="17">
        <v>6738</v>
      </c>
      <c r="F152" s="17">
        <v>38182</v>
      </c>
      <c r="G152" s="17"/>
      <c r="H152" s="17"/>
      <c r="I152" s="21"/>
      <c r="J152" s="21"/>
      <c r="K152" s="21"/>
      <c r="L152" s="17"/>
      <c r="M152" s="21"/>
      <c r="N152" s="21"/>
      <c r="O152" s="21"/>
      <c r="P152" s="52"/>
    </row>
    <row r="153" spans="1:16" s="1" customFormat="1" ht="12" customHeight="1">
      <c r="A153" s="141"/>
      <c r="B153" s="10" t="s">
        <v>70</v>
      </c>
      <c r="C153" s="105"/>
      <c r="D153" s="17">
        <f>E153+F153</f>
        <v>44920</v>
      </c>
      <c r="E153" s="17">
        <v>6738</v>
      </c>
      <c r="F153" s="17">
        <v>38182</v>
      </c>
      <c r="G153" s="17"/>
      <c r="H153" s="17"/>
      <c r="I153" s="21"/>
      <c r="J153" s="21"/>
      <c r="K153" s="21"/>
      <c r="L153" s="17"/>
      <c r="M153" s="21"/>
      <c r="N153" s="21"/>
      <c r="O153" s="21"/>
      <c r="P153" s="52"/>
    </row>
    <row r="154" spans="1:16" s="1" customFormat="1" ht="12" customHeight="1" thickBot="1">
      <c r="A154" s="147"/>
      <c r="B154" s="74" t="s">
        <v>108</v>
      </c>
      <c r="C154" s="151"/>
      <c r="D154" s="75">
        <f>E154+F154</f>
        <v>22160</v>
      </c>
      <c r="E154" s="75">
        <v>3324</v>
      </c>
      <c r="F154" s="75">
        <v>18836</v>
      </c>
      <c r="G154" s="75"/>
      <c r="H154" s="75"/>
      <c r="I154" s="76"/>
      <c r="J154" s="76"/>
      <c r="K154" s="76"/>
      <c r="L154" s="75"/>
      <c r="M154" s="76"/>
      <c r="N154" s="76"/>
      <c r="O154" s="76"/>
      <c r="P154" s="77"/>
    </row>
    <row r="155" spans="1:16" s="1" customFormat="1" ht="12" customHeight="1">
      <c r="A155" s="137" t="s">
        <v>104</v>
      </c>
      <c r="B155" s="135" t="s">
        <v>50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6"/>
    </row>
    <row r="156" spans="1:16" s="1" customFormat="1" ht="12" customHeight="1">
      <c r="A156" s="84"/>
      <c r="B156" s="95" t="s">
        <v>51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6"/>
    </row>
    <row r="157" spans="1:16" s="1" customFormat="1" ht="12" customHeight="1">
      <c r="A157" s="84"/>
      <c r="B157" s="95" t="s">
        <v>52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6"/>
    </row>
    <row r="158" spans="1:16" s="1" customFormat="1" ht="12" customHeight="1">
      <c r="A158" s="84"/>
      <c r="B158" s="102" t="s">
        <v>83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82"/>
    </row>
    <row r="159" spans="1:16" s="1" customFormat="1" ht="12" customHeight="1">
      <c r="A159" s="84"/>
      <c r="B159" s="95" t="s">
        <v>55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6"/>
    </row>
    <row r="160" spans="1:16" s="1" customFormat="1" ht="15" customHeight="1">
      <c r="A160" s="84"/>
      <c r="B160" s="55" t="s">
        <v>29</v>
      </c>
      <c r="C160" s="53" t="s">
        <v>9</v>
      </c>
      <c r="D160" s="56">
        <f aca="true" t="shared" si="20" ref="D160:P160">D161+D162+D163</f>
        <v>920666</v>
      </c>
      <c r="E160" s="56">
        <f t="shared" si="20"/>
        <v>138102</v>
      </c>
      <c r="F160" s="56">
        <f t="shared" si="20"/>
        <v>782564</v>
      </c>
      <c r="G160" s="56">
        <f t="shared" si="20"/>
        <v>642633</v>
      </c>
      <c r="H160" s="56">
        <f t="shared" si="20"/>
        <v>96397</v>
      </c>
      <c r="I160" s="56">
        <f t="shared" si="20"/>
        <v>0</v>
      </c>
      <c r="J160" s="56">
        <f t="shared" si="20"/>
        <v>0</v>
      </c>
      <c r="K160" s="56">
        <f t="shared" si="20"/>
        <v>96397</v>
      </c>
      <c r="L160" s="56">
        <f t="shared" si="20"/>
        <v>546236</v>
      </c>
      <c r="M160" s="56">
        <f t="shared" si="20"/>
        <v>0</v>
      </c>
      <c r="N160" s="56">
        <f t="shared" si="20"/>
        <v>0</v>
      </c>
      <c r="O160" s="56">
        <f t="shared" si="20"/>
        <v>0</v>
      </c>
      <c r="P160" s="57">
        <f t="shared" si="20"/>
        <v>546236</v>
      </c>
    </row>
    <row r="161" spans="1:16" s="1" customFormat="1" ht="12" customHeight="1">
      <c r="A161" s="84"/>
      <c r="B161" s="5" t="s">
        <v>93</v>
      </c>
      <c r="C161" s="104"/>
      <c r="D161" s="20">
        <f>E161+F161</f>
        <v>0</v>
      </c>
      <c r="E161" s="20">
        <v>0</v>
      </c>
      <c r="F161" s="20">
        <v>0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2"/>
    </row>
    <row r="162" spans="1:16" s="1" customFormat="1" ht="12" customHeight="1">
      <c r="A162" s="84"/>
      <c r="B162" s="58" t="s">
        <v>68</v>
      </c>
      <c r="C162" s="105"/>
      <c r="D162" s="41">
        <f>E162+F162</f>
        <v>642633</v>
      </c>
      <c r="E162" s="41">
        <f>H162</f>
        <v>96397</v>
      </c>
      <c r="F162" s="41">
        <f>L162</f>
        <v>546236</v>
      </c>
      <c r="G162" s="41">
        <f>H162+L162</f>
        <v>642633</v>
      </c>
      <c r="H162" s="41">
        <f>K162</f>
        <v>96397</v>
      </c>
      <c r="I162" s="41">
        <v>0</v>
      </c>
      <c r="J162" s="41">
        <v>0</v>
      </c>
      <c r="K162" s="41">
        <v>96397</v>
      </c>
      <c r="L162" s="41">
        <f>P162</f>
        <v>546236</v>
      </c>
      <c r="M162" s="41">
        <v>0</v>
      </c>
      <c r="N162" s="41">
        <v>0</v>
      </c>
      <c r="O162" s="41">
        <v>0</v>
      </c>
      <c r="P162" s="46">
        <v>546236</v>
      </c>
    </row>
    <row r="163" spans="1:16" s="1" customFormat="1" ht="12" customHeight="1">
      <c r="A163" s="84"/>
      <c r="B163" s="39" t="s">
        <v>69</v>
      </c>
      <c r="C163" s="106"/>
      <c r="D163" s="17">
        <f>E163+F163</f>
        <v>278033</v>
      </c>
      <c r="E163" s="17">
        <v>41705</v>
      </c>
      <c r="F163" s="17">
        <v>236328</v>
      </c>
      <c r="G163" s="17"/>
      <c r="H163" s="17"/>
      <c r="I163" s="21"/>
      <c r="J163" s="21"/>
      <c r="K163" s="21"/>
      <c r="L163" s="17"/>
      <c r="M163" s="21"/>
      <c r="N163" s="21"/>
      <c r="O163" s="21"/>
      <c r="P163" s="52"/>
    </row>
    <row r="164" spans="1:16" s="1" customFormat="1" ht="12" customHeight="1">
      <c r="A164" s="97" t="s">
        <v>107</v>
      </c>
      <c r="B164" s="100" t="s">
        <v>8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1"/>
    </row>
    <row r="165" spans="1:16" s="1" customFormat="1" ht="12" customHeight="1">
      <c r="A165" s="97"/>
      <c r="B165" s="95" t="s">
        <v>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6"/>
    </row>
    <row r="166" spans="1:16" s="1" customFormat="1" ht="12" customHeight="1">
      <c r="A166" s="97"/>
      <c r="B166" s="95" t="s">
        <v>6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6"/>
    </row>
    <row r="167" spans="1:16" s="1" customFormat="1" ht="12" customHeight="1">
      <c r="A167" s="97"/>
      <c r="B167" s="102" t="s">
        <v>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82"/>
    </row>
    <row r="168" spans="1:16" s="1" customFormat="1" ht="12" customHeight="1">
      <c r="A168" s="97"/>
      <c r="B168" s="95" t="s">
        <v>4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6"/>
    </row>
    <row r="169" spans="1:16" s="1" customFormat="1" ht="13.5" customHeight="1">
      <c r="A169" s="97"/>
      <c r="B169" s="40" t="s">
        <v>29</v>
      </c>
      <c r="C169" s="53" t="s">
        <v>9</v>
      </c>
      <c r="D169" s="36">
        <f>D170+D171</f>
        <v>250010</v>
      </c>
      <c r="E169" s="36">
        <f aca="true" t="shared" si="21" ref="E169:P169">E170+E171</f>
        <v>37492</v>
      </c>
      <c r="F169" s="36">
        <f t="shared" si="21"/>
        <v>212518</v>
      </c>
      <c r="G169" s="36">
        <f t="shared" si="21"/>
        <v>94527</v>
      </c>
      <c r="H169" s="36">
        <f t="shared" si="21"/>
        <v>14170</v>
      </c>
      <c r="I169" s="36">
        <f t="shared" si="21"/>
        <v>0</v>
      </c>
      <c r="J169" s="36">
        <f t="shared" si="21"/>
        <v>0</v>
      </c>
      <c r="K169" s="36">
        <f t="shared" si="21"/>
        <v>14170</v>
      </c>
      <c r="L169" s="36">
        <f t="shared" si="21"/>
        <v>80357</v>
      </c>
      <c r="M169" s="36">
        <f t="shared" si="21"/>
        <v>0</v>
      </c>
      <c r="N169" s="36">
        <f t="shared" si="21"/>
        <v>0</v>
      </c>
      <c r="O169" s="36">
        <f t="shared" si="21"/>
        <v>0</v>
      </c>
      <c r="P169" s="37">
        <f t="shared" si="21"/>
        <v>80357</v>
      </c>
    </row>
    <row r="170" spans="1:16" s="1" customFormat="1" ht="12" customHeight="1">
      <c r="A170" s="97"/>
      <c r="B170" s="5" t="s">
        <v>93</v>
      </c>
      <c r="C170" s="83"/>
      <c r="D170" s="20">
        <f>E170+F170</f>
        <v>155483</v>
      </c>
      <c r="E170" s="20">
        <v>23322</v>
      </c>
      <c r="F170" s="20">
        <v>132161</v>
      </c>
      <c r="G170" s="20"/>
      <c r="H170" s="20"/>
      <c r="I170" s="21"/>
      <c r="J170" s="21"/>
      <c r="K170" s="21"/>
      <c r="L170" s="20"/>
      <c r="M170" s="21"/>
      <c r="N170" s="21"/>
      <c r="O170" s="21"/>
      <c r="P170" s="52"/>
    </row>
    <row r="171" spans="1:16" s="1" customFormat="1" ht="12" customHeight="1" thickBot="1">
      <c r="A171" s="97"/>
      <c r="B171" s="58" t="s">
        <v>68</v>
      </c>
      <c r="C171" s="103"/>
      <c r="D171" s="19">
        <f>E171+F171</f>
        <v>94527</v>
      </c>
      <c r="E171" s="19">
        <f>H171</f>
        <v>14170</v>
      </c>
      <c r="F171" s="19">
        <f>L171</f>
        <v>80357</v>
      </c>
      <c r="G171" s="19">
        <f>H171+L171</f>
        <v>94527</v>
      </c>
      <c r="H171" s="19">
        <f>K171</f>
        <v>14170</v>
      </c>
      <c r="I171" s="19"/>
      <c r="J171" s="19"/>
      <c r="K171" s="19">
        <v>14170</v>
      </c>
      <c r="L171" s="19">
        <f>P171</f>
        <v>80357</v>
      </c>
      <c r="M171" s="19">
        <v>0</v>
      </c>
      <c r="N171" s="19">
        <v>0</v>
      </c>
      <c r="O171" s="19">
        <v>0</v>
      </c>
      <c r="P171" s="27">
        <v>80357</v>
      </c>
    </row>
    <row r="172" spans="1:16" ht="18" customHeight="1" thickBot="1">
      <c r="A172" s="98" t="s">
        <v>3</v>
      </c>
      <c r="B172" s="99"/>
      <c r="C172" s="99"/>
      <c r="D172" s="80">
        <f aca="true" t="shared" si="22" ref="D172:P172">D11+D42</f>
        <v>27008091</v>
      </c>
      <c r="E172" s="80">
        <f t="shared" si="22"/>
        <v>4726503</v>
      </c>
      <c r="F172" s="80">
        <f t="shared" si="22"/>
        <v>22260909</v>
      </c>
      <c r="G172" s="80">
        <f t="shared" si="22"/>
        <v>10033539</v>
      </c>
      <c r="H172" s="80">
        <f t="shared" si="22"/>
        <v>1414834</v>
      </c>
      <c r="I172" s="80">
        <f t="shared" si="22"/>
        <v>0</v>
      </c>
      <c r="J172" s="80">
        <f t="shared" si="22"/>
        <v>0</v>
      </c>
      <c r="K172" s="80">
        <f t="shared" si="22"/>
        <v>1414834</v>
      </c>
      <c r="L172" s="80">
        <f t="shared" si="22"/>
        <v>8618705</v>
      </c>
      <c r="M172" s="80">
        <f t="shared" si="22"/>
        <v>0</v>
      </c>
      <c r="N172" s="80">
        <f t="shared" si="22"/>
        <v>0</v>
      </c>
      <c r="O172" s="80">
        <f t="shared" si="22"/>
        <v>0</v>
      </c>
      <c r="P172" s="81">
        <f t="shared" si="22"/>
        <v>8618705</v>
      </c>
    </row>
    <row r="173" spans="1:16" ht="12.75" customHeight="1">
      <c r="A173" s="4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2.75">
      <c r="A174" s="47"/>
    </row>
    <row r="175" spans="1:16" ht="12.75">
      <c r="A175" s="47"/>
      <c r="N175" s="139" t="s">
        <v>105</v>
      </c>
      <c r="O175" s="139"/>
      <c r="P175" s="139"/>
    </row>
    <row r="176" ht="12.75">
      <c r="A176" s="47"/>
    </row>
    <row r="177" spans="1:16" ht="12.75">
      <c r="A177" s="47"/>
      <c r="N177" s="139" t="s">
        <v>106</v>
      </c>
      <c r="O177" s="139"/>
      <c r="P177" s="139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  <row r="1190" ht="12.75">
      <c r="A1190" s="47"/>
    </row>
    <row r="1191" ht="12.75">
      <c r="A1191" s="47"/>
    </row>
    <row r="1192" ht="12.75">
      <c r="A1192" s="47"/>
    </row>
    <row r="1193" ht="12.75">
      <c r="A1193" s="47"/>
    </row>
    <row r="1194" ht="12.75">
      <c r="A1194" s="47"/>
    </row>
    <row r="1195" ht="12.75">
      <c r="A1195" s="47"/>
    </row>
    <row r="1196" ht="12.75">
      <c r="A1196" s="47"/>
    </row>
  </sheetData>
  <mergeCells count="150">
    <mergeCell ref="A145:A154"/>
    <mergeCell ref="B145:P145"/>
    <mergeCell ref="B146:P146"/>
    <mergeCell ref="B148:P148"/>
    <mergeCell ref="B149:P149"/>
    <mergeCell ref="B147:P147"/>
    <mergeCell ref="C151:C154"/>
    <mergeCell ref="C161:C163"/>
    <mergeCell ref="B159:P159"/>
    <mergeCell ref="B155:P155"/>
    <mergeCell ref="B156:P156"/>
    <mergeCell ref="B158:P158"/>
    <mergeCell ref="B157:P157"/>
    <mergeCell ref="B100:P100"/>
    <mergeCell ref="B108:P108"/>
    <mergeCell ref="C126:C127"/>
    <mergeCell ref="C134:C135"/>
    <mergeCell ref="C102:C103"/>
    <mergeCell ref="C110:C111"/>
    <mergeCell ref="C117:C119"/>
    <mergeCell ref="B114:P114"/>
    <mergeCell ref="B115:P115"/>
    <mergeCell ref="B120:P120"/>
    <mergeCell ref="C55:C56"/>
    <mergeCell ref="C62:C63"/>
    <mergeCell ref="C69:C71"/>
    <mergeCell ref="C77:C78"/>
    <mergeCell ref="C16:C18"/>
    <mergeCell ref="C33:C34"/>
    <mergeCell ref="C40:C41"/>
    <mergeCell ref="C47:C48"/>
    <mergeCell ref="B38:P38"/>
    <mergeCell ref="B36:P36"/>
    <mergeCell ref="B37:P37"/>
    <mergeCell ref="N175:P175"/>
    <mergeCell ref="N177:P177"/>
    <mergeCell ref="A28:A34"/>
    <mergeCell ref="B28:P28"/>
    <mergeCell ref="B29:P29"/>
    <mergeCell ref="B30:P30"/>
    <mergeCell ref="B31:P31"/>
    <mergeCell ref="A112:A119"/>
    <mergeCell ref="B112:P112"/>
    <mergeCell ref="B113:P113"/>
    <mergeCell ref="A43:A48"/>
    <mergeCell ref="B92:P92"/>
    <mergeCell ref="A57:A63"/>
    <mergeCell ref="A49:A56"/>
    <mergeCell ref="B64:P64"/>
    <mergeCell ref="A64:A71"/>
    <mergeCell ref="A79:A87"/>
    <mergeCell ref="A88:A95"/>
    <mergeCell ref="B65:P65"/>
    <mergeCell ref="B72:P72"/>
    <mergeCell ref="A155:A163"/>
    <mergeCell ref="B123:P123"/>
    <mergeCell ref="B124:P124"/>
    <mergeCell ref="K1:P1"/>
    <mergeCell ref="A120:A127"/>
    <mergeCell ref="B104:P104"/>
    <mergeCell ref="B105:P105"/>
    <mergeCell ref="B106:P106"/>
    <mergeCell ref="B107:P107"/>
    <mergeCell ref="A104:A111"/>
    <mergeCell ref="B121:P121"/>
    <mergeCell ref="A72:A78"/>
    <mergeCell ref="B43:P43"/>
    <mergeCell ref="B53:P53"/>
    <mergeCell ref="B49:P49"/>
    <mergeCell ref="B50:P50"/>
    <mergeCell ref="B58:P58"/>
    <mergeCell ref="B59:P59"/>
    <mergeCell ref="B51:P51"/>
    <mergeCell ref="B90:P90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35:P35"/>
    <mergeCell ref="H6:P6"/>
    <mergeCell ref="G5:P5"/>
    <mergeCell ref="H8:H9"/>
    <mergeCell ref="H7:K7"/>
    <mergeCell ref="G6:G9"/>
    <mergeCell ref="D4:D9"/>
    <mergeCell ref="C4:C9"/>
    <mergeCell ref="B91:P91"/>
    <mergeCell ref="B96:P96"/>
    <mergeCell ref="B57:P57"/>
    <mergeCell ref="B89:P89"/>
    <mergeCell ref="B73:P73"/>
    <mergeCell ref="B74:P74"/>
    <mergeCell ref="B75:P75"/>
    <mergeCell ref="C84:C87"/>
    <mergeCell ref="C94:C95"/>
    <mergeCell ref="B82:P82"/>
    <mergeCell ref="B122:P122"/>
    <mergeCell ref="B99:P99"/>
    <mergeCell ref="B60:P60"/>
    <mergeCell ref="B79:P79"/>
    <mergeCell ref="B80:P80"/>
    <mergeCell ref="B66:P66"/>
    <mergeCell ref="B67:P67"/>
    <mergeCell ref="B97:P97"/>
    <mergeCell ref="B81:P81"/>
    <mergeCell ref="B88:P88"/>
    <mergeCell ref="A12:A18"/>
    <mergeCell ref="A35:A41"/>
    <mergeCell ref="B52:P52"/>
    <mergeCell ref="B98:P98"/>
    <mergeCell ref="B45:P45"/>
    <mergeCell ref="B44:P44"/>
    <mergeCell ref="A96:A103"/>
    <mergeCell ref="B12:P12"/>
    <mergeCell ref="B13:P13"/>
    <mergeCell ref="B14:P14"/>
    <mergeCell ref="A128:A135"/>
    <mergeCell ref="B132:P132"/>
    <mergeCell ref="B128:P128"/>
    <mergeCell ref="B129:P129"/>
    <mergeCell ref="B130:P130"/>
    <mergeCell ref="B131:P131"/>
    <mergeCell ref="A136:A144"/>
    <mergeCell ref="B136:P136"/>
    <mergeCell ref="B137:P137"/>
    <mergeCell ref="B138:P138"/>
    <mergeCell ref="B139:P139"/>
    <mergeCell ref="C141:C144"/>
    <mergeCell ref="B168:P168"/>
    <mergeCell ref="A164:A171"/>
    <mergeCell ref="A172:C172"/>
    <mergeCell ref="B164:P164"/>
    <mergeCell ref="B165:P165"/>
    <mergeCell ref="B166:P166"/>
    <mergeCell ref="B167:P167"/>
    <mergeCell ref="C170:C171"/>
    <mergeCell ref="A19:A27"/>
    <mergeCell ref="B19:P19"/>
    <mergeCell ref="B20:P20"/>
    <mergeCell ref="B21:P21"/>
    <mergeCell ref="B22:P22"/>
    <mergeCell ref="B23:P23"/>
    <mergeCell ref="C25:C27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3" manualBreakCount="3">
    <brk id="48" max="15" man="1"/>
    <brk id="95" max="15" man="1"/>
    <brk id="1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2011-05-09T06:57:28Z</cp:lastPrinted>
  <dcterms:created xsi:type="dcterms:W3CDTF">2002-03-22T09:59:04Z</dcterms:created>
  <dcterms:modified xsi:type="dcterms:W3CDTF">2011-05-10T10:23:25Z</dcterms:modified>
  <cp:category/>
  <cp:version/>
  <cp:contentType/>
  <cp:contentStatus/>
</cp:coreProperties>
</file>