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'Z4'!$A$1:$P$347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<sst xmlns="http://schemas.openxmlformats.org/spreadsheetml/2006/main" count="570" uniqueCount="161">
  <si>
    <t>Świadczenia społeczne</t>
  </si>
  <si>
    <t>Zakup pomocy dydakt.i książek</t>
  </si>
  <si>
    <t>Zakup usług telefonii stacjonarnej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</si>
  <si>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</si>
  <si>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</si>
  <si>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</si>
  <si>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</si>
  <si>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Zakup usług telefonii komórkowej</t>
  </si>
  <si>
    <t>Ogółem</t>
  </si>
  <si>
    <t xml:space="preserve">Wynagrodzenia osobowe 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</si>
  <si>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</si>
  <si>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</si>
  <si>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</si>
  <si>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</si>
  <si>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</si>
  <si>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</si>
  <si>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</si>
  <si>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</si>
  <si>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§ 6057</t>
  </si>
  <si>
    <t>§ 4117</t>
  </si>
  <si>
    <t>§ 4127</t>
  </si>
  <si>
    <t>§ 4177</t>
  </si>
  <si>
    <t>§ 4217</t>
  </si>
  <si>
    <t>§ 4247</t>
  </si>
  <si>
    <t>§ 4307</t>
  </si>
  <si>
    <t>§ 4017</t>
  </si>
  <si>
    <t>§ 4047</t>
  </si>
  <si>
    <t>§ 3117</t>
  </si>
  <si>
    <t>§ 4357</t>
  </si>
  <si>
    <t>§ 4377</t>
  </si>
  <si>
    <t>§ 4407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</si>
  <si>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</si>
  <si>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</si>
  <si>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</si>
  <si>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</si>
  <si>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</si>
  <si>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</si>
  <si>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</si>
  <si>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</si>
  <si>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</si>
  <si>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</si>
  <si>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</si>
  <si>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</si>
  <si>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</si>
  <si>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</si>
  <si>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</si>
  <si>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</si>
  <si>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</si>
  <si>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</si>
  <si>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</si>
  <si>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§ 3119</t>
  </si>
  <si>
    <t>Opłaty za usługi internetowe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</si>
  <si>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</si>
  <si>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</si>
  <si>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</si>
  <si>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</si>
  <si>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</si>
  <si>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</si>
  <si>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</si>
  <si>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</si>
  <si>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</si>
  <si>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</si>
  <si>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</si>
  <si>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</si>
  <si>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</si>
  <si>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</si>
  <si>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</si>
  <si>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</si>
  <si>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</si>
  <si>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</si>
  <si>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Wydatki  inwestycyjne  jednostek  budżetowych</t>
  </si>
  <si>
    <t>§ 6059</t>
  </si>
  <si>
    <t>Priorytet: 3  Infrastruktura społeczna</t>
  </si>
  <si>
    <t>Działanie 3.1 Inwestycje w infrastrukturę edukacyjną</t>
  </si>
  <si>
    <t>§ 4249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</si>
  <si>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</si>
  <si>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</si>
  <si>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</si>
  <si>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</si>
  <si>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</si>
  <si>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</si>
  <si>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</si>
  <si>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</si>
  <si>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</si>
  <si>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</si>
  <si>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</si>
  <si>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</si>
  <si>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>Poddziałanie 8.1.2  Wsparcie procesów adaptacyjnych i modernizacyjnych w regionie</t>
  </si>
  <si>
    <t>§ 4359</t>
  </si>
  <si>
    <t>Opłaty czynsz. za pomieszcz.biur.</t>
  </si>
  <si>
    <t>§ 4437</t>
  </si>
  <si>
    <t>1.2</t>
  </si>
  <si>
    <t>§ 4175</t>
  </si>
  <si>
    <t>§ 4176</t>
  </si>
  <si>
    <t>§ 4305</t>
  </si>
  <si>
    <t>§ 4306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</si>
  <si>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</si>
  <si>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</si>
  <si>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</si>
  <si>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</si>
  <si>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</si>
  <si>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</si>
  <si>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</si>
  <si>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</si>
  <si>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</si>
  <si>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</si>
  <si>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</si>
  <si>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</si>
  <si>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</si>
  <si>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</si>
  <si>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</si>
  <si>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</si>
  <si>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</si>
  <si>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Zakup usług obejmujących tłumaczenia</t>
  </si>
  <si>
    <t>§ 4385</t>
  </si>
  <si>
    <t>§ 4386</t>
  </si>
  <si>
    <t>2.6</t>
  </si>
  <si>
    <t>Priorytet: VIII Regionalne kadry gospodarki</t>
  </si>
  <si>
    <t>§ 4379</t>
  </si>
  <si>
    <t>§ 4409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</si>
  <si>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</si>
  <si>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</si>
  <si>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</si>
  <si>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</si>
  <si>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</si>
  <si>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</si>
  <si>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 xml:space="preserve">Tytuł projektu:  Wybierz szkołę w Olecku - realizowany przez Starostwo Powiatowe w Olecku </t>
  </si>
  <si>
    <t>§ 4049</t>
  </si>
  <si>
    <t>Tytuł projektu: "Poradnia i szkoła razem na rzecz ucznia" - realizowany przez Poradnię Psychologiczno-Pedagogiczną  w Olecku</t>
  </si>
  <si>
    <t>§ 4367</t>
  </si>
  <si>
    <t>§ 4369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</si>
  <si>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</si>
  <si>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</si>
  <si>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</si>
  <si>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</si>
  <si>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</si>
  <si>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Pozostałe opłaty i składki</t>
  </si>
  <si>
    <t>Dodatkowe wynagr.roczne</t>
  </si>
  <si>
    <t>Składki na F.Pracy</t>
  </si>
  <si>
    <t>Zakup materiałów i wyposażenia</t>
  </si>
  <si>
    <t>Norweski Mechanizm Finansowy - realizowany przez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</si>
  <si>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</si>
  <si>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</si>
  <si>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Składki na ubezp.społeczne</t>
  </si>
  <si>
    <t>Zakup usług pozostałych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</si>
  <si>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</si>
  <si>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</si>
  <si>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</si>
  <si>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</si>
  <si>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</si>
  <si>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</si>
  <si>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</si>
  <si>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</si>
  <si>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</si>
  <si>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</si>
  <si>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</si>
  <si>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 xml:space="preserve">Wynagrodzenia bezosobowe </t>
  </si>
  <si>
    <t>1.3</t>
  </si>
  <si>
    <t>Tytuł projektu: "Rozbudowa, modernizacja i doposażenie bazy kształcenia zawodowego w powiecie oleckim" - realizowany przez Starostwo Powiatowe w Olecku</t>
  </si>
  <si>
    <t>2.15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</si>
  <si>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IV/ 20 /2011 z dnia 27 stycznia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</si>
</sst>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4"/>
  <sheetViews>
    <sheetView tabSelected="1" workbookViewId="0" topLeftCell="D1">
      <selection activeCell="K1" sqref="K1:P1"/>
    </sheetView>
  </sheetViews>
  <sheetFormatPr defaultColWidth="9.00390625" defaultRowHeight="12.75"/>
  <cols>
    <col min="1" max="1" width="4.75390625" style="24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51"/>
      <c r="K1" s="94" t="s">
        <v>160</v>
      </c>
      <c r="L1" s="94"/>
      <c r="M1" s="94"/>
      <c r="N1" s="94"/>
      <c r="O1" s="94"/>
      <c r="P1" s="94"/>
    </row>
    <row r="2" spans="1:16" ht="15">
      <c r="A2" s="103" t="s">
        <v>145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ht="9.75" customHeight="1" thickBot="1">
      <c r="A3" s="51"/>
    </row>
    <row r="4" spans="1:16" ht="12" customHeight="1">
      <c r="A4" s="95" t="s">
        <v>17</v>
      </c>
      <c r="B4" s="100" t="s">
        <v>33</v>
      </c>
      <c r="C4" s="100" t="s">
        <v>34</v>
      </c>
      <c r="D4" s="100" t="s">
        <v>152</v>
      </c>
      <c r="E4" s="101" t="s">
        <v>16</v>
      </c>
      <c r="F4" s="101"/>
      <c r="G4" s="101" t="s">
        <v>35</v>
      </c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2.75" customHeight="1">
      <c r="A5" s="96"/>
      <c r="B5" s="97"/>
      <c r="C5" s="97"/>
      <c r="D5" s="97"/>
      <c r="E5" s="97" t="s">
        <v>150</v>
      </c>
      <c r="F5" s="97" t="s">
        <v>36</v>
      </c>
      <c r="G5" s="106" t="s">
        <v>131</v>
      </c>
      <c r="H5" s="106"/>
      <c r="I5" s="106"/>
      <c r="J5" s="106"/>
      <c r="K5" s="106"/>
      <c r="L5" s="106"/>
      <c r="M5" s="106"/>
      <c r="N5" s="106"/>
      <c r="O5" s="106"/>
      <c r="P5" s="107"/>
    </row>
    <row r="6" spans="1:16" ht="12.75" customHeight="1">
      <c r="A6" s="96"/>
      <c r="B6" s="97"/>
      <c r="C6" s="97"/>
      <c r="D6" s="97"/>
      <c r="E6" s="97"/>
      <c r="F6" s="97"/>
      <c r="G6" s="97" t="s">
        <v>37</v>
      </c>
      <c r="H6" s="104" t="s">
        <v>38</v>
      </c>
      <c r="I6" s="104"/>
      <c r="J6" s="104"/>
      <c r="K6" s="104"/>
      <c r="L6" s="104"/>
      <c r="M6" s="104"/>
      <c r="N6" s="104"/>
      <c r="O6" s="104"/>
      <c r="P6" s="105"/>
    </row>
    <row r="7" spans="1:16" ht="12.75" customHeight="1">
      <c r="A7" s="96"/>
      <c r="B7" s="97"/>
      <c r="C7" s="97"/>
      <c r="D7" s="97"/>
      <c r="E7" s="97"/>
      <c r="F7" s="97"/>
      <c r="G7" s="97"/>
      <c r="H7" s="106" t="s">
        <v>39</v>
      </c>
      <c r="I7" s="106"/>
      <c r="J7" s="106"/>
      <c r="K7" s="106"/>
      <c r="L7" s="97" t="s">
        <v>36</v>
      </c>
      <c r="M7" s="97"/>
      <c r="N7" s="97"/>
      <c r="O7" s="97"/>
      <c r="P7" s="98"/>
    </row>
    <row r="8" spans="1:16" ht="12.75" customHeight="1">
      <c r="A8" s="96"/>
      <c r="B8" s="97"/>
      <c r="C8" s="97"/>
      <c r="D8" s="97"/>
      <c r="E8" s="97"/>
      <c r="F8" s="97"/>
      <c r="G8" s="97"/>
      <c r="H8" s="97" t="s">
        <v>40</v>
      </c>
      <c r="I8" s="99" t="s">
        <v>41</v>
      </c>
      <c r="J8" s="99"/>
      <c r="K8" s="99"/>
      <c r="L8" s="97" t="s">
        <v>42</v>
      </c>
      <c r="M8" s="97" t="s">
        <v>41</v>
      </c>
      <c r="N8" s="97"/>
      <c r="O8" s="97"/>
      <c r="P8" s="98"/>
    </row>
    <row r="9" spans="1:16" ht="33" customHeight="1">
      <c r="A9" s="96"/>
      <c r="B9" s="97"/>
      <c r="C9" s="97"/>
      <c r="D9" s="97"/>
      <c r="E9" s="97"/>
      <c r="F9" s="97"/>
      <c r="G9" s="97"/>
      <c r="H9" s="97"/>
      <c r="I9" s="11" t="s">
        <v>43</v>
      </c>
      <c r="J9" s="11" t="s">
        <v>44</v>
      </c>
      <c r="K9" s="11" t="s">
        <v>45</v>
      </c>
      <c r="L9" s="97"/>
      <c r="M9" s="11" t="s">
        <v>46</v>
      </c>
      <c r="N9" s="11" t="s">
        <v>43</v>
      </c>
      <c r="O9" s="11" t="s">
        <v>44</v>
      </c>
      <c r="P9" s="30" t="s">
        <v>45</v>
      </c>
    </row>
    <row r="10" spans="1:16" s="7" customFormat="1" ht="12" customHeight="1">
      <c r="A10" s="29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63">
        <v>14</v>
      </c>
      <c r="O10" s="63">
        <v>15</v>
      </c>
      <c r="P10" s="68">
        <v>16</v>
      </c>
    </row>
    <row r="11" spans="1:16" s="7" customFormat="1" ht="15.75" customHeight="1">
      <c r="A11" s="53" t="s">
        <v>31</v>
      </c>
      <c r="B11" s="64" t="s">
        <v>146</v>
      </c>
      <c r="C11" s="65"/>
      <c r="D11" s="66">
        <f>D15+D25+D34</f>
        <v>17058071</v>
      </c>
      <c r="E11" s="66">
        <f aca="true" t="shared" si="0" ref="E11:P11">E15+E25+E34</f>
        <v>2763349</v>
      </c>
      <c r="F11" s="66">
        <f t="shared" si="0"/>
        <v>14294722</v>
      </c>
      <c r="G11" s="66">
        <f t="shared" si="0"/>
        <v>7671827</v>
      </c>
      <c r="H11" s="66">
        <f t="shared" si="0"/>
        <v>1003192</v>
      </c>
      <c r="I11" s="66">
        <f t="shared" si="0"/>
        <v>0</v>
      </c>
      <c r="J11" s="66">
        <f t="shared" si="0"/>
        <v>0</v>
      </c>
      <c r="K11" s="66">
        <f t="shared" si="0"/>
        <v>1003192</v>
      </c>
      <c r="L11" s="66">
        <f t="shared" si="0"/>
        <v>6668635</v>
      </c>
      <c r="M11" s="66">
        <f t="shared" si="0"/>
        <v>0</v>
      </c>
      <c r="N11" s="66">
        <f t="shared" si="0"/>
        <v>0</v>
      </c>
      <c r="O11" s="66">
        <f t="shared" si="0"/>
        <v>0</v>
      </c>
      <c r="P11" s="72">
        <f t="shared" si="0"/>
        <v>6668635</v>
      </c>
    </row>
    <row r="12" spans="1:16" s="1" customFormat="1" ht="17.25" customHeight="1">
      <c r="A12" s="80" t="s">
        <v>47</v>
      </c>
      <c r="B12" s="81" t="s">
        <v>121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</row>
    <row r="13" spans="1:16" s="1" customFormat="1" ht="12.75">
      <c r="A13" s="80"/>
      <c r="B13" s="74" t="s">
        <v>124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</row>
    <row r="14" spans="1:16" s="1" customFormat="1" ht="12.75">
      <c r="A14" s="80"/>
      <c r="B14" s="85" t="s">
        <v>125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</row>
    <row r="15" spans="1:16" s="1" customFormat="1" ht="14.25" customHeight="1">
      <c r="A15" s="80"/>
      <c r="B15" s="25" t="s">
        <v>48</v>
      </c>
      <c r="C15" s="57" t="s">
        <v>69</v>
      </c>
      <c r="D15" s="45">
        <f>D16+D17+D20</f>
        <v>10429280</v>
      </c>
      <c r="E15" s="35">
        <f aca="true" t="shared" si="1" ref="E15:P15">E16+E17+E20</f>
        <v>1069280</v>
      </c>
      <c r="F15" s="35">
        <f t="shared" si="1"/>
        <v>9360000</v>
      </c>
      <c r="G15" s="35">
        <f t="shared" si="1"/>
        <v>5200000</v>
      </c>
      <c r="H15" s="35">
        <f t="shared" si="1"/>
        <v>520000</v>
      </c>
      <c r="I15" s="35">
        <f t="shared" si="1"/>
        <v>0</v>
      </c>
      <c r="J15" s="35">
        <f t="shared" si="1"/>
        <v>0</v>
      </c>
      <c r="K15" s="35">
        <f t="shared" si="1"/>
        <v>520000</v>
      </c>
      <c r="L15" s="35">
        <f t="shared" si="1"/>
        <v>4680000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52">
        <f t="shared" si="1"/>
        <v>4680000</v>
      </c>
    </row>
    <row r="16" spans="1:16" s="1" customFormat="1" ht="12.75">
      <c r="A16" s="80"/>
      <c r="B16" s="93" t="s">
        <v>123</v>
      </c>
      <c r="C16" s="93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7"/>
    </row>
    <row r="17" spans="1:16" s="1" customFormat="1" ht="12.75">
      <c r="A17" s="80"/>
      <c r="B17" s="36" t="s">
        <v>101</v>
      </c>
      <c r="C17" s="36"/>
      <c r="D17" s="37">
        <f>E17+F17</f>
        <v>5200000</v>
      </c>
      <c r="E17" s="37">
        <f>H17</f>
        <v>520000</v>
      </c>
      <c r="F17" s="37">
        <f>L17</f>
        <v>4680000</v>
      </c>
      <c r="G17" s="37">
        <f>H17+L17</f>
        <v>5200000</v>
      </c>
      <c r="H17" s="37">
        <f>K17</f>
        <v>520000</v>
      </c>
      <c r="I17" s="37"/>
      <c r="J17" s="37"/>
      <c r="K17" s="37">
        <f>K18+K19</f>
        <v>520000</v>
      </c>
      <c r="L17" s="37">
        <f>L18</f>
        <v>4680000</v>
      </c>
      <c r="M17" s="37"/>
      <c r="N17" s="37"/>
      <c r="O17" s="37"/>
      <c r="P17" s="23">
        <f>P18</f>
        <v>4680000</v>
      </c>
    </row>
    <row r="18" spans="1:16" s="1" customFormat="1" ht="12.75">
      <c r="A18" s="80"/>
      <c r="B18" s="4" t="s">
        <v>70</v>
      </c>
      <c r="C18" s="34" t="s">
        <v>18</v>
      </c>
      <c r="D18" s="16">
        <f>E18+F18</f>
        <v>4680000</v>
      </c>
      <c r="E18" s="16">
        <f>H18</f>
        <v>0</v>
      </c>
      <c r="F18" s="16">
        <f>L18</f>
        <v>4680000</v>
      </c>
      <c r="G18" s="16">
        <f>H18+L18</f>
        <v>4680000</v>
      </c>
      <c r="H18" s="16">
        <f>K18</f>
        <v>0</v>
      </c>
      <c r="I18" s="16"/>
      <c r="J18" s="16"/>
      <c r="K18" s="16"/>
      <c r="L18" s="16">
        <f>P18</f>
        <v>4680000</v>
      </c>
      <c r="M18" s="16"/>
      <c r="N18" s="16"/>
      <c r="O18" s="16"/>
      <c r="P18" s="27">
        <v>4680000</v>
      </c>
    </row>
    <row r="19" spans="1:16" s="1" customFormat="1" ht="15" customHeight="1">
      <c r="A19" s="80"/>
      <c r="B19" s="4" t="s">
        <v>70</v>
      </c>
      <c r="C19" s="34" t="s">
        <v>71</v>
      </c>
      <c r="D19" s="16">
        <f>E19+F19</f>
        <v>520000</v>
      </c>
      <c r="E19" s="16">
        <f>H19</f>
        <v>520000</v>
      </c>
      <c r="F19" s="16">
        <f>L19</f>
        <v>0</v>
      </c>
      <c r="G19" s="16">
        <f>H19+L19</f>
        <v>520000</v>
      </c>
      <c r="H19" s="16">
        <f>K19</f>
        <v>520000</v>
      </c>
      <c r="I19" s="16"/>
      <c r="J19" s="16"/>
      <c r="K19" s="16">
        <v>520000</v>
      </c>
      <c r="L19" s="16"/>
      <c r="M19" s="16"/>
      <c r="N19" s="16"/>
      <c r="O19" s="16"/>
      <c r="P19" s="27"/>
    </row>
    <row r="20" spans="1:16" s="1" customFormat="1" ht="15" customHeight="1">
      <c r="A20" s="80"/>
      <c r="B20" s="34" t="s">
        <v>122</v>
      </c>
      <c r="C20" s="34"/>
      <c r="D20" s="16">
        <f>E20+F20</f>
        <v>5200000</v>
      </c>
      <c r="E20" s="16">
        <v>520000</v>
      </c>
      <c r="F20" s="16">
        <v>4680000</v>
      </c>
      <c r="G20" s="16"/>
      <c r="H20" s="16"/>
      <c r="I20" s="16"/>
      <c r="J20" s="16"/>
      <c r="K20" s="16"/>
      <c r="L20" s="16"/>
      <c r="M20" s="16"/>
      <c r="N20" s="16"/>
      <c r="O20" s="16"/>
      <c r="P20" s="27"/>
    </row>
    <row r="21" spans="1:16" s="1" customFormat="1" ht="15" customHeight="1">
      <c r="A21" s="80" t="s">
        <v>91</v>
      </c>
      <c r="B21" s="81" t="s">
        <v>68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</row>
    <row r="22" spans="1:16" s="1" customFormat="1" ht="15" customHeight="1">
      <c r="A22" s="80"/>
      <c r="B22" s="83" t="s">
        <v>72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1:16" s="1" customFormat="1" ht="15" customHeight="1">
      <c r="A23" s="80"/>
      <c r="B23" s="83" t="s">
        <v>73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s="1" customFormat="1" ht="15" customHeight="1">
      <c r="A24" s="80"/>
      <c r="B24" s="85" t="s">
        <v>52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s="1" customFormat="1" ht="15" customHeight="1">
      <c r="A25" s="80"/>
      <c r="B25" s="25" t="s">
        <v>48</v>
      </c>
      <c r="C25" s="57" t="s">
        <v>4</v>
      </c>
      <c r="D25" s="38">
        <f>D26+D27</f>
        <v>1917939</v>
      </c>
      <c r="E25" s="38">
        <f aca="true" t="shared" si="2" ref="E25:P25">E26+E27</f>
        <v>314636</v>
      </c>
      <c r="F25" s="38">
        <f t="shared" si="2"/>
        <v>1603303</v>
      </c>
      <c r="G25" s="38">
        <f t="shared" si="2"/>
        <v>1864859</v>
      </c>
      <c r="H25" s="38">
        <f t="shared" si="2"/>
        <v>306674</v>
      </c>
      <c r="I25" s="38">
        <f t="shared" si="2"/>
        <v>0</v>
      </c>
      <c r="J25" s="38">
        <f t="shared" si="2"/>
        <v>0</v>
      </c>
      <c r="K25" s="38">
        <f t="shared" si="2"/>
        <v>306674</v>
      </c>
      <c r="L25" s="38">
        <f t="shared" si="2"/>
        <v>1558185</v>
      </c>
      <c r="M25" s="38">
        <f t="shared" si="2"/>
        <v>0</v>
      </c>
      <c r="N25" s="38">
        <f t="shared" si="2"/>
        <v>0</v>
      </c>
      <c r="O25" s="38">
        <f t="shared" si="2"/>
        <v>0</v>
      </c>
      <c r="P25" s="39">
        <f t="shared" si="2"/>
        <v>1558185</v>
      </c>
    </row>
    <row r="26" spans="1:16" s="1" customFormat="1" ht="15" customHeight="1">
      <c r="A26" s="80"/>
      <c r="B26" s="5" t="s">
        <v>123</v>
      </c>
      <c r="C26" s="5"/>
      <c r="D26" s="12">
        <f>SUM(E26+F26)</f>
        <v>53080</v>
      </c>
      <c r="E26" s="12">
        <v>7962</v>
      </c>
      <c r="F26" s="12">
        <v>45118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6" s="1" customFormat="1" ht="15" customHeight="1">
      <c r="A27" s="80"/>
      <c r="B27" s="40" t="s">
        <v>101</v>
      </c>
      <c r="C27" s="6"/>
      <c r="D27" s="14">
        <f>SUM(E27+F27)</f>
        <v>1864859</v>
      </c>
      <c r="E27" s="14">
        <f>E29</f>
        <v>306674</v>
      </c>
      <c r="F27" s="14">
        <f>F28</f>
        <v>1558185</v>
      </c>
      <c r="G27" s="14">
        <f>G28+G29</f>
        <v>1864859</v>
      </c>
      <c r="H27" s="14">
        <f>H29</f>
        <v>306674</v>
      </c>
      <c r="I27" s="14">
        <v>0</v>
      </c>
      <c r="J27" s="14">
        <v>0</v>
      </c>
      <c r="K27" s="14">
        <f>K29</f>
        <v>306674</v>
      </c>
      <c r="L27" s="14">
        <f>L28</f>
        <v>1558185</v>
      </c>
      <c r="M27" s="14">
        <f>M28</f>
        <v>0</v>
      </c>
      <c r="N27" s="14">
        <f>N28</f>
        <v>0</v>
      </c>
      <c r="O27" s="14">
        <f>O28</f>
        <v>0</v>
      </c>
      <c r="P27" s="15">
        <f>P28</f>
        <v>1558185</v>
      </c>
    </row>
    <row r="28" spans="1:16" s="1" customFormat="1" ht="15" customHeight="1">
      <c r="A28" s="80"/>
      <c r="B28" s="4" t="s">
        <v>70</v>
      </c>
      <c r="C28" s="5" t="s">
        <v>18</v>
      </c>
      <c r="D28" s="21">
        <f>SUM(E28+F28)</f>
        <v>1558185</v>
      </c>
      <c r="E28" s="12"/>
      <c r="F28" s="12">
        <f>G28</f>
        <v>1558185</v>
      </c>
      <c r="G28" s="12">
        <f>L28</f>
        <v>1558185</v>
      </c>
      <c r="H28" s="12"/>
      <c r="I28" s="12"/>
      <c r="J28" s="12"/>
      <c r="K28" s="12"/>
      <c r="L28" s="12">
        <f>P28</f>
        <v>1558185</v>
      </c>
      <c r="M28" s="12"/>
      <c r="N28" s="12"/>
      <c r="O28" s="12"/>
      <c r="P28" s="13">
        <v>1558185</v>
      </c>
    </row>
    <row r="29" spans="1:16" s="1" customFormat="1" ht="15" customHeight="1">
      <c r="A29" s="80"/>
      <c r="B29" s="4" t="s">
        <v>70</v>
      </c>
      <c r="C29" s="5" t="s">
        <v>71</v>
      </c>
      <c r="D29" s="21">
        <f>SUM(E29+F29)</f>
        <v>306674</v>
      </c>
      <c r="E29" s="12">
        <f>G29</f>
        <v>306674</v>
      </c>
      <c r="F29" s="12"/>
      <c r="G29" s="12">
        <f>H29</f>
        <v>306674</v>
      </c>
      <c r="H29" s="12">
        <f>K29</f>
        <v>306674</v>
      </c>
      <c r="I29" s="12"/>
      <c r="J29" s="12"/>
      <c r="K29" s="12">
        <v>306674</v>
      </c>
      <c r="L29" s="12"/>
      <c r="M29" s="12"/>
      <c r="N29" s="12"/>
      <c r="O29" s="12"/>
      <c r="P29" s="13"/>
    </row>
    <row r="30" spans="1:16" s="1" customFormat="1" ht="18.75" customHeight="1">
      <c r="A30" s="80" t="s">
        <v>157</v>
      </c>
      <c r="B30" s="81" t="s">
        <v>68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</row>
    <row r="31" spans="1:16" s="1" customFormat="1" ht="12.75">
      <c r="A31" s="80"/>
      <c r="B31" s="83" t="s">
        <v>72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s="1" customFormat="1" ht="12.75">
      <c r="A32" s="80"/>
      <c r="B32" s="83" t="s">
        <v>73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s="1" customFormat="1" ht="12.75">
      <c r="A33" s="80"/>
      <c r="B33" s="85" t="s">
        <v>158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s="1" customFormat="1" ht="12.75">
      <c r="A34" s="80"/>
      <c r="B34" s="25" t="s">
        <v>48</v>
      </c>
      <c r="C34" s="57" t="s">
        <v>98</v>
      </c>
      <c r="D34" s="38">
        <f>D35+D36</f>
        <v>4710852</v>
      </c>
      <c r="E34" s="38">
        <f aca="true" t="shared" si="3" ref="E34:P34">E35+E36</f>
        <v>1379433</v>
      </c>
      <c r="F34" s="38">
        <f t="shared" si="3"/>
        <v>3331419</v>
      </c>
      <c r="G34" s="38">
        <f t="shared" si="3"/>
        <v>606968</v>
      </c>
      <c r="H34" s="38">
        <f t="shared" si="3"/>
        <v>176518</v>
      </c>
      <c r="I34" s="38">
        <f t="shared" si="3"/>
        <v>0</v>
      </c>
      <c r="J34" s="38">
        <f t="shared" si="3"/>
        <v>0</v>
      </c>
      <c r="K34" s="38">
        <f t="shared" si="3"/>
        <v>176518</v>
      </c>
      <c r="L34" s="38">
        <f t="shared" si="3"/>
        <v>430450</v>
      </c>
      <c r="M34" s="38">
        <f t="shared" si="3"/>
        <v>0</v>
      </c>
      <c r="N34" s="38">
        <f t="shared" si="3"/>
        <v>0</v>
      </c>
      <c r="O34" s="38">
        <f t="shared" si="3"/>
        <v>0</v>
      </c>
      <c r="P34" s="39">
        <f t="shared" si="3"/>
        <v>430450</v>
      </c>
    </row>
    <row r="35" spans="1:16" s="1" customFormat="1" ht="15.75" customHeight="1">
      <c r="A35" s="80"/>
      <c r="B35" s="5" t="s">
        <v>123</v>
      </c>
      <c r="C35" s="5"/>
      <c r="D35" s="12">
        <f>SUM(E35+F35)</f>
        <v>4103884</v>
      </c>
      <c r="E35" s="12">
        <v>1202915</v>
      </c>
      <c r="F35" s="12">
        <v>2900969</v>
      </c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s="1" customFormat="1" ht="12.75">
      <c r="A36" s="80"/>
      <c r="B36" s="40" t="s">
        <v>101</v>
      </c>
      <c r="C36" s="6"/>
      <c r="D36" s="14">
        <f>SUM(E36+F36)</f>
        <v>606968</v>
      </c>
      <c r="E36" s="14">
        <f>E38</f>
        <v>176518</v>
      </c>
      <c r="F36" s="14">
        <f>F37</f>
        <v>430450</v>
      </c>
      <c r="G36" s="14">
        <f>G37+G38</f>
        <v>606968</v>
      </c>
      <c r="H36" s="14">
        <f>H38</f>
        <v>176518</v>
      </c>
      <c r="I36" s="14">
        <v>0</v>
      </c>
      <c r="J36" s="14">
        <v>0</v>
      </c>
      <c r="K36" s="14">
        <f>K38</f>
        <v>176518</v>
      </c>
      <c r="L36" s="14">
        <f>L37</f>
        <v>430450</v>
      </c>
      <c r="M36" s="14">
        <f>M37</f>
        <v>0</v>
      </c>
      <c r="N36" s="14">
        <f>N37</f>
        <v>0</v>
      </c>
      <c r="O36" s="14">
        <f>O37</f>
        <v>0</v>
      </c>
      <c r="P36" s="15">
        <f>P37</f>
        <v>430450</v>
      </c>
    </row>
    <row r="37" spans="1:16" s="1" customFormat="1" ht="12.75">
      <c r="A37" s="80"/>
      <c r="B37" s="4" t="s">
        <v>70</v>
      </c>
      <c r="C37" s="5" t="s">
        <v>18</v>
      </c>
      <c r="D37" s="21">
        <f>SUM(E37+F37)</f>
        <v>430450</v>
      </c>
      <c r="E37" s="12"/>
      <c r="F37" s="12">
        <f>G37</f>
        <v>430450</v>
      </c>
      <c r="G37" s="12">
        <f>L37</f>
        <v>430450</v>
      </c>
      <c r="H37" s="12"/>
      <c r="I37" s="12"/>
      <c r="J37" s="12"/>
      <c r="K37" s="12"/>
      <c r="L37" s="12">
        <f>P37</f>
        <v>430450</v>
      </c>
      <c r="M37" s="12"/>
      <c r="N37" s="12"/>
      <c r="O37" s="12"/>
      <c r="P37" s="13">
        <v>430450</v>
      </c>
    </row>
    <row r="38" spans="1:16" s="1" customFormat="1" ht="12.75" customHeight="1">
      <c r="A38" s="80"/>
      <c r="B38" s="4" t="s">
        <v>70</v>
      </c>
      <c r="C38" s="5" t="s">
        <v>71</v>
      </c>
      <c r="D38" s="21">
        <f>SUM(E38+F38)</f>
        <v>176518</v>
      </c>
      <c r="E38" s="12">
        <f>G38</f>
        <v>176518</v>
      </c>
      <c r="F38" s="12"/>
      <c r="G38" s="12">
        <f>H38</f>
        <v>176518</v>
      </c>
      <c r="H38" s="12">
        <f>K38</f>
        <v>176518</v>
      </c>
      <c r="I38" s="12"/>
      <c r="J38" s="12"/>
      <c r="K38" s="12">
        <v>176518</v>
      </c>
      <c r="L38" s="12"/>
      <c r="M38" s="12"/>
      <c r="N38" s="12"/>
      <c r="O38" s="12"/>
      <c r="P38" s="13"/>
    </row>
    <row r="39" spans="1:16" s="1" customFormat="1" ht="19.5" customHeight="1">
      <c r="A39" s="69" t="s">
        <v>32</v>
      </c>
      <c r="B39" s="9" t="s">
        <v>151</v>
      </c>
      <c r="C39" s="9"/>
      <c r="D39" s="67">
        <f>D43+D57+D76+D93+D113+D129+D145+D167+D195+D214+D235+D255+D276+D300+D325</f>
        <v>6940500</v>
      </c>
      <c r="E39" s="67">
        <f aca="true" t="shared" si="4" ref="E39:P39">E43+E57+E76+E93+E113+E129+E145+E167+E195+E214+E235+E255+E276+E300+E325</f>
        <v>1009212</v>
      </c>
      <c r="F39" s="67">
        <f t="shared" si="4"/>
        <v>5931288</v>
      </c>
      <c r="G39" s="67">
        <f t="shared" si="4"/>
        <v>2228965</v>
      </c>
      <c r="H39" s="67">
        <f t="shared" si="4"/>
        <v>323973</v>
      </c>
      <c r="I39" s="67">
        <f t="shared" si="4"/>
        <v>0</v>
      </c>
      <c r="J39" s="67">
        <f t="shared" si="4"/>
        <v>0</v>
      </c>
      <c r="K39" s="67">
        <f t="shared" si="4"/>
        <v>323973</v>
      </c>
      <c r="L39" s="67">
        <f t="shared" si="4"/>
        <v>1904992</v>
      </c>
      <c r="M39" s="67">
        <f t="shared" si="4"/>
        <v>0</v>
      </c>
      <c r="N39" s="67">
        <f t="shared" si="4"/>
        <v>0</v>
      </c>
      <c r="O39" s="67">
        <f t="shared" si="4"/>
        <v>0</v>
      </c>
      <c r="P39" s="73">
        <f t="shared" si="4"/>
        <v>1904992</v>
      </c>
    </row>
    <row r="40" spans="1:16" s="1" customFormat="1" ht="18.75" customHeight="1">
      <c r="A40" s="80" t="s">
        <v>148</v>
      </c>
      <c r="B40" s="81" t="s">
        <v>134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</row>
    <row r="41" spans="1:16" s="1" customFormat="1" ht="12.75">
      <c r="A41" s="80"/>
      <c r="B41" s="83" t="s">
        <v>133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s="1" customFormat="1" ht="12.75">
      <c r="A42" s="80"/>
      <c r="B42" s="85" t="s">
        <v>140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</row>
    <row r="43" spans="1:16" s="1" customFormat="1" ht="17.25" customHeight="1">
      <c r="A43" s="80"/>
      <c r="B43" s="25" t="s">
        <v>48</v>
      </c>
      <c r="C43" s="57" t="s">
        <v>135</v>
      </c>
      <c r="D43" s="38">
        <f>D44+D45</f>
        <v>1230855</v>
      </c>
      <c r="E43" s="38">
        <f aca="true" t="shared" si="5" ref="E43:P43">E44+E45</f>
        <v>184628</v>
      </c>
      <c r="F43" s="38">
        <f t="shared" si="5"/>
        <v>1046227</v>
      </c>
      <c r="G43" s="38">
        <f t="shared" si="5"/>
        <v>61633</v>
      </c>
      <c r="H43" s="38">
        <f t="shared" si="5"/>
        <v>9245</v>
      </c>
      <c r="I43" s="38">
        <f t="shared" si="5"/>
        <v>0</v>
      </c>
      <c r="J43" s="38">
        <f t="shared" si="5"/>
        <v>0</v>
      </c>
      <c r="K43" s="38">
        <f t="shared" si="5"/>
        <v>9245</v>
      </c>
      <c r="L43" s="38">
        <f t="shared" si="5"/>
        <v>52388</v>
      </c>
      <c r="M43" s="38">
        <f t="shared" si="5"/>
        <v>0</v>
      </c>
      <c r="N43" s="38">
        <f t="shared" si="5"/>
        <v>0</v>
      </c>
      <c r="O43" s="38">
        <f t="shared" si="5"/>
        <v>0</v>
      </c>
      <c r="P43" s="39">
        <f t="shared" si="5"/>
        <v>52388</v>
      </c>
    </row>
    <row r="44" spans="1:16" s="1" customFormat="1" ht="12.75">
      <c r="A44" s="80"/>
      <c r="B44" s="5" t="s">
        <v>147</v>
      </c>
      <c r="C44" s="5"/>
      <c r="D44" s="17">
        <f aca="true" t="shared" si="6" ref="D44:D51">E44+F44</f>
        <v>1169222</v>
      </c>
      <c r="E44" s="17">
        <v>175383</v>
      </c>
      <c r="F44" s="17">
        <v>993839</v>
      </c>
      <c r="G44" s="12"/>
      <c r="H44" s="17"/>
      <c r="I44" s="12"/>
      <c r="J44" s="12"/>
      <c r="K44" s="12"/>
      <c r="L44" s="17"/>
      <c r="M44" s="12"/>
      <c r="N44" s="12"/>
      <c r="O44" s="12"/>
      <c r="P44" s="13"/>
    </row>
    <row r="45" spans="1:16" s="1" customFormat="1" ht="12.75">
      <c r="A45" s="80"/>
      <c r="B45" s="36" t="s">
        <v>101</v>
      </c>
      <c r="C45" s="31"/>
      <c r="D45" s="19">
        <f t="shared" si="6"/>
        <v>61633</v>
      </c>
      <c r="E45" s="19">
        <f aca="true" t="shared" si="7" ref="E45:E51">H45</f>
        <v>9245</v>
      </c>
      <c r="F45" s="19">
        <f aca="true" t="shared" si="8" ref="F45:F51">L45</f>
        <v>52388</v>
      </c>
      <c r="G45" s="14">
        <f aca="true" t="shared" si="9" ref="G45:G51">H45+L45</f>
        <v>61633</v>
      </c>
      <c r="H45" s="19">
        <f aca="true" t="shared" si="10" ref="H45:H51">K45</f>
        <v>9245</v>
      </c>
      <c r="I45" s="19">
        <f aca="true" t="shared" si="11" ref="I45:O45">SUM(I46:I49)</f>
        <v>0</v>
      </c>
      <c r="J45" s="19">
        <f t="shared" si="11"/>
        <v>0</v>
      </c>
      <c r="K45" s="19">
        <f>SUM(K46:K51)</f>
        <v>9245</v>
      </c>
      <c r="L45" s="19">
        <f>SUM(L46:L51)</f>
        <v>52388</v>
      </c>
      <c r="M45" s="19">
        <f t="shared" si="11"/>
        <v>0</v>
      </c>
      <c r="N45" s="19">
        <f t="shared" si="11"/>
        <v>0</v>
      </c>
      <c r="O45" s="19">
        <f t="shared" si="11"/>
        <v>0</v>
      </c>
      <c r="P45" s="28">
        <f>SUM(P46:P51)</f>
        <v>52388</v>
      </c>
    </row>
    <row r="46" spans="1:16" s="1" customFormat="1" ht="12.75">
      <c r="A46" s="80"/>
      <c r="B46" s="4" t="s">
        <v>156</v>
      </c>
      <c r="C46" s="5" t="s">
        <v>92</v>
      </c>
      <c r="D46" s="17">
        <f t="shared" si="6"/>
        <v>2006</v>
      </c>
      <c r="E46" s="17">
        <f t="shared" si="7"/>
        <v>0</v>
      </c>
      <c r="F46" s="17">
        <f t="shared" si="8"/>
        <v>2006</v>
      </c>
      <c r="G46" s="12">
        <f t="shared" si="9"/>
        <v>2006</v>
      </c>
      <c r="H46" s="17">
        <f t="shared" si="10"/>
        <v>0</v>
      </c>
      <c r="I46" s="12"/>
      <c r="J46" s="12"/>
      <c r="K46" s="12"/>
      <c r="L46" s="17">
        <f aca="true" t="shared" si="12" ref="L46:L51">M46+N46+O46+P46</f>
        <v>2006</v>
      </c>
      <c r="M46" s="12"/>
      <c r="N46" s="12"/>
      <c r="O46" s="12"/>
      <c r="P46" s="13">
        <v>2006</v>
      </c>
    </row>
    <row r="47" spans="1:16" s="1" customFormat="1" ht="12.75">
      <c r="A47" s="80"/>
      <c r="B47" s="4" t="s">
        <v>156</v>
      </c>
      <c r="C47" s="5" t="s">
        <v>93</v>
      </c>
      <c r="D47" s="17">
        <f t="shared" si="6"/>
        <v>354</v>
      </c>
      <c r="E47" s="17">
        <f t="shared" si="7"/>
        <v>354</v>
      </c>
      <c r="F47" s="17">
        <f t="shared" si="8"/>
        <v>0</v>
      </c>
      <c r="G47" s="12">
        <f t="shared" si="9"/>
        <v>354</v>
      </c>
      <c r="H47" s="17">
        <f t="shared" si="10"/>
        <v>354</v>
      </c>
      <c r="I47" s="12"/>
      <c r="J47" s="12"/>
      <c r="K47" s="12">
        <v>354</v>
      </c>
      <c r="L47" s="17">
        <f t="shared" si="12"/>
        <v>0</v>
      </c>
      <c r="M47" s="12"/>
      <c r="N47" s="12"/>
      <c r="O47" s="12"/>
      <c r="P47" s="13"/>
    </row>
    <row r="48" spans="1:16" s="1" customFormat="1" ht="12.75">
      <c r="A48" s="80"/>
      <c r="B48" s="4" t="s">
        <v>144</v>
      </c>
      <c r="C48" s="5" t="s">
        <v>94</v>
      </c>
      <c r="D48" s="17">
        <f t="shared" si="6"/>
        <v>46064</v>
      </c>
      <c r="E48" s="17">
        <f t="shared" si="7"/>
        <v>0</v>
      </c>
      <c r="F48" s="17">
        <f t="shared" si="8"/>
        <v>46064</v>
      </c>
      <c r="G48" s="12">
        <f t="shared" si="9"/>
        <v>46064</v>
      </c>
      <c r="H48" s="17">
        <f t="shared" si="10"/>
        <v>0</v>
      </c>
      <c r="I48" s="12"/>
      <c r="J48" s="12"/>
      <c r="K48" s="12"/>
      <c r="L48" s="17">
        <f t="shared" si="12"/>
        <v>46064</v>
      </c>
      <c r="M48" s="12"/>
      <c r="N48" s="12"/>
      <c r="O48" s="12"/>
      <c r="P48" s="13">
        <v>46064</v>
      </c>
    </row>
    <row r="49" spans="1:16" s="1" customFormat="1" ht="12.75">
      <c r="A49" s="80"/>
      <c r="B49" s="4" t="s">
        <v>144</v>
      </c>
      <c r="C49" s="5" t="s">
        <v>95</v>
      </c>
      <c r="D49" s="17">
        <f t="shared" si="6"/>
        <v>8129</v>
      </c>
      <c r="E49" s="17">
        <f t="shared" si="7"/>
        <v>8129</v>
      </c>
      <c r="F49" s="17">
        <f t="shared" si="8"/>
        <v>0</v>
      </c>
      <c r="G49" s="12">
        <f t="shared" si="9"/>
        <v>8129</v>
      </c>
      <c r="H49" s="17">
        <f t="shared" si="10"/>
        <v>8129</v>
      </c>
      <c r="I49" s="12"/>
      <c r="J49" s="12"/>
      <c r="K49" s="12">
        <v>8129</v>
      </c>
      <c r="L49" s="17">
        <f t="shared" si="12"/>
        <v>0</v>
      </c>
      <c r="M49" s="12"/>
      <c r="N49" s="12"/>
      <c r="O49" s="12"/>
      <c r="P49" s="13"/>
    </row>
    <row r="50" spans="1:16" s="1" customFormat="1" ht="12.75">
      <c r="A50" s="80"/>
      <c r="B50" s="4" t="s">
        <v>113</v>
      </c>
      <c r="C50" s="5" t="s">
        <v>114</v>
      </c>
      <c r="D50" s="17">
        <f t="shared" si="6"/>
        <v>4318</v>
      </c>
      <c r="E50" s="17">
        <f t="shared" si="7"/>
        <v>0</v>
      </c>
      <c r="F50" s="17">
        <f t="shared" si="8"/>
        <v>4318</v>
      </c>
      <c r="G50" s="12">
        <f t="shared" si="9"/>
        <v>4318</v>
      </c>
      <c r="H50" s="17">
        <f t="shared" si="10"/>
        <v>0</v>
      </c>
      <c r="I50" s="12"/>
      <c r="J50" s="12"/>
      <c r="K50" s="12"/>
      <c r="L50" s="17">
        <f t="shared" si="12"/>
        <v>4318</v>
      </c>
      <c r="M50" s="12"/>
      <c r="N50" s="12"/>
      <c r="O50" s="12"/>
      <c r="P50" s="13">
        <v>4318</v>
      </c>
    </row>
    <row r="51" spans="1:16" s="1" customFormat="1" ht="12.75">
      <c r="A51" s="80"/>
      <c r="B51" s="4" t="s">
        <v>113</v>
      </c>
      <c r="C51" s="5" t="s">
        <v>115</v>
      </c>
      <c r="D51" s="17">
        <f t="shared" si="6"/>
        <v>762</v>
      </c>
      <c r="E51" s="17">
        <f t="shared" si="7"/>
        <v>762</v>
      </c>
      <c r="F51" s="17">
        <f t="shared" si="8"/>
        <v>0</v>
      </c>
      <c r="G51" s="12">
        <f t="shared" si="9"/>
        <v>762</v>
      </c>
      <c r="H51" s="17">
        <f t="shared" si="10"/>
        <v>762</v>
      </c>
      <c r="I51" s="12"/>
      <c r="J51" s="12"/>
      <c r="K51" s="12">
        <v>762</v>
      </c>
      <c r="L51" s="17">
        <f t="shared" si="12"/>
        <v>0</v>
      </c>
      <c r="M51" s="12"/>
      <c r="N51" s="12"/>
      <c r="O51" s="12"/>
      <c r="P51" s="13"/>
    </row>
    <row r="52" spans="1:16" s="1" customFormat="1" ht="16.5" customHeight="1">
      <c r="A52" s="80" t="s">
        <v>149</v>
      </c>
      <c r="B52" s="87" t="s">
        <v>75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</row>
    <row r="53" spans="1:16" s="1" customFormat="1" ht="12.75">
      <c r="A53" s="80"/>
      <c r="B53" s="89" t="s">
        <v>76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</row>
    <row r="54" spans="1:16" s="1" customFormat="1" ht="12.75">
      <c r="A54" s="80"/>
      <c r="B54" s="89" t="s">
        <v>77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</row>
    <row r="55" spans="1:16" s="1" customFormat="1" ht="12.75">
      <c r="A55" s="80"/>
      <c r="B55" s="91" t="s">
        <v>78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</row>
    <row r="56" spans="1:16" s="1" customFormat="1" ht="17.25" customHeight="1">
      <c r="A56" s="80"/>
      <c r="B56" s="89" t="s">
        <v>97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</row>
    <row r="57" spans="1:17" s="1" customFormat="1" ht="12.75">
      <c r="A57" s="80"/>
      <c r="B57" s="42" t="s">
        <v>48</v>
      </c>
      <c r="C57" s="57" t="s">
        <v>98</v>
      </c>
      <c r="D57" s="38">
        <f>D59+D58</f>
        <v>321805</v>
      </c>
      <c r="E57" s="38">
        <f aca="true" t="shared" si="13" ref="E57:P57">E59+E58</f>
        <v>48270</v>
      </c>
      <c r="F57" s="38">
        <f t="shared" si="13"/>
        <v>273535</v>
      </c>
      <c r="G57" s="38">
        <f t="shared" si="13"/>
        <v>89542</v>
      </c>
      <c r="H57" s="38">
        <f t="shared" si="13"/>
        <v>13431</v>
      </c>
      <c r="I57" s="38">
        <f t="shared" si="13"/>
        <v>0</v>
      </c>
      <c r="J57" s="38">
        <f t="shared" si="13"/>
        <v>0</v>
      </c>
      <c r="K57" s="38">
        <f t="shared" si="13"/>
        <v>13431</v>
      </c>
      <c r="L57" s="38">
        <f t="shared" si="13"/>
        <v>76111</v>
      </c>
      <c r="M57" s="38">
        <f t="shared" si="13"/>
        <v>0</v>
      </c>
      <c r="N57" s="38">
        <f t="shared" si="13"/>
        <v>0</v>
      </c>
      <c r="O57" s="38">
        <f t="shared" si="13"/>
        <v>0</v>
      </c>
      <c r="P57" s="39">
        <f t="shared" si="13"/>
        <v>76111</v>
      </c>
      <c r="Q57" s="48"/>
    </row>
    <row r="58" spans="1:16" s="1" customFormat="1" ht="12.75">
      <c r="A58" s="80"/>
      <c r="B58" s="46" t="s">
        <v>60</v>
      </c>
      <c r="C58" s="46"/>
      <c r="D58" s="32">
        <f>E58+F58</f>
        <v>232263</v>
      </c>
      <c r="E58" s="32">
        <v>34839</v>
      </c>
      <c r="F58" s="32">
        <v>197424</v>
      </c>
      <c r="G58" s="32"/>
      <c r="H58" s="32"/>
      <c r="I58" s="32"/>
      <c r="J58" s="32"/>
      <c r="K58" s="32"/>
      <c r="L58" s="32"/>
      <c r="M58" s="32"/>
      <c r="N58" s="32"/>
      <c r="O58" s="32"/>
      <c r="P58" s="47"/>
    </row>
    <row r="59" spans="1:16" s="1" customFormat="1" ht="12.75">
      <c r="A59" s="80"/>
      <c r="B59" s="3" t="s">
        <v>101</v>
      </c>
      <c r="C59" s="6"/>
      <c r="D59" s="19">
        <f>E59+F59</f>
        <v>89542</v>
      </c>
      <c r="E59" s="19">
        <f>H59</f>
        <v>13431</v>
      </c>
      <c r="F59" s="19">
        <f>L59</f>
        <v>76111</v>
      </c>
      <c r="G59" s="14">
        <f>H59+L59</f>
        <v>89542</v>
      </c>
      <c r="H59" s="19">
        <f>K59</f>
        <v>13431</v>
      </c>
      <c r="I59" s="14">
        <v>0</v>
      </c>
      <c r="J59" s="14">
        <v>0</v>
      </c>
      <c r="K59" s="14">
        <f>SUM(K60:K71)</f>
        <v>13431</v>
      </c>
      <c r="L59" s="19">
        <f>P59</f>
        <v>76111</v>
      </c>
      <c r="M59" s="14">
        <v>0</v>
      </c>
      <c r="N59" s="14">
        <v>0</v>
      </c>
      <c r="O59" s="14">
        <v>0</v>
      </c>
      <c r="P59" s="15">
        <f>SUM(P60:P71)</f>
        <v>76111</v>
      </c>
    </row>
    <row r="60" spans="1:16" s="1" customFormat="1" ht="12.75">
      <c r="A60" s="80"/>
      <c r="B60" s="4" t="s">
        <v>143</v>
      </c>
      <c r="C60" s="5" t="s">
        <v>19</v>
      </c>
      <c r="D60" s="17">
        <f>E60+F60</f>
        <v>4830</v>
      </c>
      <c r="E60" s="17">
        <f>H60</f>
        <v>0</v>
      </c>
      <c r="F60" s="17">
        <f>L60</f>
        <v>4830</v>
      </c>
      <c r="G60" s="12">
        <f>H60+L60</f>
        <v>4830</v>
      </c>
      <c r="H60" s="17">
        <f>K60</f>
        <v>0</v>
      </c>
      <c r="I60" s="12"/>
      <c r="J60" s="12"/>
      <c r="K60" s="12">
        <v>0</v>
      </c>
      <c r="L60" s="17">
        <f>P60</f>
        <v>4830</v>
      </c>
      <c r="M60" s="12"/>
      <c r="N60" s="12"/>
      <c r="O60" s="12"/>
      <c r="P60" s="13">
        <v>4830</v>
      </c>
    </row>
    <row r="61" spans="1:16" s="1" customFormat="1" ht="12.75">
      <c r="A61" s="80"/>
      <c r="B61" s="4" t="s">
        <v>143</v>
      </c>
      <c r="C61" s="5" t="s">
        <v>108</v>
      </c>
      <c r="D61" s="17">
        <f aca="true" t="shared" si="14" ref="D61:D71">E61+F61</f>
        <v>852</v>
      </c>
      <c r="E61" s="17">
        <f aca="true" t="shared" si="15" ref="E61:E71">H61</f>
        <v>852</v>
      </c>
      <c r="F61" s="17">
        <f aca="true" t="shared" si="16" ref="F61:F71">L61</f>
        <v>0</v>
      </c>
      <c r="G61" s="12">
        <f aca="true" t="shared" si="17" ref="G61:G71">H61+L61</f>
        <v>852</v>
      </c>
      <c r="H61" s="17">
        <f aca="true" t="shared" si="18" ref="H61:H71">K61</f>
        <v>852</v>
      </c>
      <c r="I61" s="12"/>
      <c r="J61" s="12"/>
      <c r="K61" s="12">
        <v>852</v>
      </c>
      <c r="L61" s="17">
        <f aca="true" t="shared" si="19" ref="L61:L71">P61</f>
        <v>0</v>
      </c>
      <c r="M61" s="12"/>
      <c r="N61" s="12"/>
      <c r="O61" s="12"/>
      <c r="P61" s="13">
        <v>0</v>
      </c>
    </row>
    <row r="62" spans="1:16" s="1" customFormat="1" ht="12.75">
      <c r="A62" s="80"/>
      <c r="B62" s="4" t="s">
        <v>138</v>
      </c>
      <c r="C62" s="5" t="s">
        <v>20</v>
      </c>
      <c r="D62" s="17">
        <f t="shared" si="14"/>
        <v>782</v>
      </c>
      <c r="E62" s="17">
        <f t="shared" si="15"/>
        <v>0</v>
      </c>
      <c r="F62" s="17">
        <f t="shared" si="16"/>
        <v>782</v>
      </c>
      <c r="G62" s="12">
        <f t="shared" si="17"/>
        <v>782</v>
      </c>
      <c r="H62" s="17">
        <f t="shared" si="18"/>
        <v>0</v>
      </c>
      <c r="I62" s="12"/>
      <c r="J62" s="12"/>
      <c r="K62" s="12">
        <v>0</v>
      </c>
      <c r="L62" s="17">
        <f t="shared" si="19"/>
        <v>782</v>
      </c>
      <c r="M62" s="12"/>
      <c r="N62" s="12"/>
      <c r="O62" s="12"/>
      <c r="P62" s="13">
        <v>782</v>
      </c>
    </row>
    <row r="63" spans="1:16" s="1" customFormat="1" ht="12.75">
      <c r="A63" s="80"/>
      <c r="B63" s="4" t="s">
        <v>138</v>
      </c>
      <c r="C63" s="5" t="s">
        <v>109</v>
      </c>
      <c r="D63" s="17">
        <f t="shared" si="14"/>
        <v>138</v>
      </c>
      <c r="E63" s="17">
        <f t="shared" si="15"/>
        <v>138</v>
      </c>
      <c r="F63" s="17">
        <f t="shared" si="16"/>
        <v>0</v>
      </c>
      <c r="G63" s="12">
        <f t="shared" si="17"/>
        <v>138</v>
      </c>
      <c r="H63" s="17">
        <f t="shared" si="18"/>
        <v>138</v>
      </c>
      <c r="I63" s="12"/>
      <c r="J63" s="12"/>
      <c r="K63" s="12">
        <v>138</v>
      </c>
      <c r="L63" s="17">
        <f t="shared" si="19"/>
        <v>0</v>
      </c>
      <c r="M63" s="12"/>
      <c r="N63" s="12"/>
      <c r="O63" s="12"/>
      <c r="P63" s="13">
        <v>0</v>
      </c>
    </row>
    <row r="64" spans="1:16" s="1" customFormat="1" ht="12.75">
      <c r="A64" s="80"/>
      <c r="B64" s="4" t="s">
        <v>156</v>
      </c>
      <c r="C64" s="5" t="s">
        <v>21</v>
      </c>
      <c r="D64" s="17">
        <f t="shared" si="14"/>
        <v>55622</v>
      </c>
      <c r="E64" s="17">
        <f t="shared" si="15"/>
        <v>0</v>
      </c>
      <c r="F64" s="17">
        <f t="shared" si="16"/>
        <v>55622</v>
      </c>
      <c r="G64" s="12">
        <f t="shared" si="17"/>
        <v>55622</v>
      </c>
      <c r="H64" s="17">
        <f t="shared" si="18"/>
        <v>0</v>
      </c>
      <c r="I64" s="12"/>
      <c r="J64" s="12"/>
      <c r="K64" s="12">
        <v>0</v>
      </c>
      <c r="L64" s="17">
        <f t="shared" si="19"/>
        <v>55622</v>
      </c>
      <c r="M64" s="12"/>
      <c r="N64" s="12"/>
      <c r="O64" s="12"/>
      <c r="P64" s="13">
        <v>55622</v>
      </c>
    </row>
    <row r="65" spans="1:16" s="1" customFormat="1" ht="12.75">
      <c r="A65" s="80"/>
      <c r="B65" s="4" t="s">
        <v>156</v>
      </c>
      <c r="C65" s="5" t="s">
        <v>110</v>
      </c>
      <c r="D65" s="17">
        <f t="shared" si="14"/>
        <v>9816</v>
      </c>
      <c r="E65" s="17">
        <f t="shared" si="15"/>
        <v>9816</v>
      </c>
      <c r="F65" s="17">
        <f t="shared" si="16"/>
        <v>0</v>
      </c>
      <c r="G65" s="12">
        <f t="shared" si="17"/>
        <v>9816</v>
      </c>
      <c r="H65" s="17">
        <f t="shared" si="18"/>
        <v>9816</v>
      </c>
      <c r="I65" s="12"/>
      <c r="J65" s="12"/>
      <c r="K65" s="12">
        <v>9816</v>
      </c>
      <c r="L65" s="17">
        <f t="shared" si="19"/>
        <v>0</v>
      </c>
      <c r="M65" s="12"/>
      <c r="N65" s="12"/>
      <c r="O65" s="12"/>
      <c r="P65" s="13">
        <v>0</v>
      </c>
    </row>
    <row r="66" spans="1:16" s="1" customFormat="1" ht="12.75">
      <c r="A66" s="80"/>
      <c r="B66" s="4" t="s">
        <v>139</v>
      </c>
      <c r="C66" s="5" t="s">
        <v>22</v>
      </c>
      <c r="D66" s="17">
        <f t="shared" si="14"/>
        <v>7711</v>
      </c>
      <c r="E66" s="17">
        <f t="shared" si="15"/>
        <v>0</v>
      </c>
      <c r="F66" s="17">
        <f t="shared" si="16"/>
        <v>7711</v>
      </c>
      <c r="G66" s="12">
        <f t="shared" si="17"/>
        <v>7711</v>
      </c>
      <c r="H66" s="17">
        <f t="shared" si="18"/>
        <v>0</v>
      </c>
      <c r="I66" s="12"/>
      <c r="J66" s="12"/>
      <c r="K66" s="12">
        <v>0</v>
      </c>
      <c r="L66" s="17">
        <f t="shared" si="19"/>
        <v>7711</v>
      </c>
      <c r="M66" s="12"/>
      <c r="N66" s="12"/>
      <c r="O66" s="12"/>
      <c r="P66" s="13">
        <v>7711</v>
      </c>
    </row>
    <row r="67" spans="1:16" s="1" customFormat="1" ht="12.75">
      <c r="A67" s="80"/>
      <c r="B67" s="4" t="s">
        <v>139</v>
      </c>
      <c r="C67" s="5" t="s">
        <v>111</v>
      </c>
      <c r="D67" s="17">
        <f t="shared" si="14"/>
        <v>1361</v>
      </c>
      <c r="E67" s="17">
        <f t="shared" si="15"/>
        <v>1361</v>
      </c>
      <c r="F67" s="17">
        <f t="shared" si="16"/>
        <v>0</v>
      </c>
      <c r="G67" s="12">
        <f t="shared" si="17"/>
        <v>1361</v>
      </c>
      <c r="H67" s="17">
        <f t="shared" si="18"/>
        <v>1361</v>
      </c>
      <c r="I67" s="12"/>
      <c r="J67" s="12"/>
      <c r="K67" s="12">
        <v>1361</v>
      </c>
      <c r="L67" s="17">
        <f t="shared" si="19"/>
        <v>0</v>
      </c>
      <c r="M67" s="12"/>
      <c r="N67" s="12"/>
      <c r="O67" s="12"/>
      <c r="P67" s="13">
        <v>0</v>
      </c>
    </row>
    <row r="68" spans="1:16" s="1" customFormat="1" ht="12.75">
      <c r="A68" s="80"/>
      <c r="B68" s="4" t="s">
        <v>1</v>
      </c>
      <c r="C68" s="5" t="s">
        <v>23</v>
      </c>
      <c r="D68" s="17">
        <f t="shared" si="14"/>
        <v>213</v>
      </c>
      <c r="E68" s="17">
        <f t="shared" si="15"/>
        <v>0</v>
      </c>
      <c r="F68" s="17">
        <f t="shared" si="16"/>
        <v>213</v>
      </c>
      <c r="G68" s="12">
        <f t="shared" si="17"/>
        <v>213</v>
      </c>
      <c r="H68" s="17">
        <f t="shared" si="18"/>
        <v>0</v>
      </c>
      <c r="I68" s="12"/>
      <c r="J68" s="12"/>
      <c r="K68" s="12">
        <v>0</v>
      </c>
      <c r="L68" s="17">
        <f t="shared" si="19"/>
        <v>213</v>
      </c>
      <c r="M68" s="12"/>
      <c r="N68" s="12"/>
      <c r="O68" s="12"/>
      <c r="P68" s="13">
        <v>213</v>
      </c>
    </row>
    <row r="69" spans="1:16" s="1" customFormat="1" ht="12.75">
      <c r="A69" s="80"/>
      <c r="B69" s="4" t="s">
        <v>1</v>
      </c>
      <c r="C69" s="5" t="s">
        <v>74</v>
      </c>
      <c r="D69" s="17">
        <f t="shared" si="14"/>
        <v>37</v>
      </c>
      <c r="E69" s="17">
        <f t="shared" si="15"/>
        <v>37</v>
      </c>
      <c r="F69" s="17">
        <f t="shared" si="16"/>
        <v>0</v>
      </c>
      <c r="G69" s="12">
        <f t="shared" si="17"/>
        <v>37</v>
      </c>
      <c r="H69" s="17">
        <f t="shared" si="18"/>
        <v>37</v>
      </c>
      <c r="I69" s="12"/>
      <c r="J69" s="12"/>
      <c r="K69" s="12">
        <v>37</v>
      </c>
      <c r="L69" s="17">
        <f t="shared" si="19"/>
        <v>0</v>
      </c>
      <c r="M69" s="12"/>
      <c r="N69" s="12"/>
      <c r="O69" s="12"/>
      <c r="P69" s="13">
        <v>0</v>
      </c>
    </row>
    <row r="70" spans="1:16" s="1" customFormat="1" ht="12.75">
      <c r="A70" s="80"/>
      <c r="B70" s="4" t="s">
        <v>144</v>
      </c>
      <c r="C70" s="5" t="s">
        <v>24</v>
      </c>
      <c r="D70" s="17">
        <f t="shared" si="14"/>
        <v>6953</v>
      </c>
      <c r="E70" s="17">
        <f t="shared" si="15"/>
        <v>0</v>
      </c>
      <c r="F70" s="17">
        <f t="shared" si="16"/>
        <v>6953</v>
      </c>
      <c r="G70" s="12">
        <f t="shared" si="17"/>
        <v>6953</v>
      </c>
      <c r="H70" s="17">
        <f t="shared" si="18"/>
        <v>0</v>
      </c>
      <c r="I70" s="12"/>
      <c r="J70" s="12"/>
      <c r="K70" s="12">
        <v>0</v>
      </c>
      <c r="L70" s="17">
        <f t="shared" si="19"/>
        <v>6953</v>
      </c>
      <c r="M70" s="12"/>
      <c r="N70" s="12"/>
      <c r="O70" s="12"/>
      <c r="P70" s="13">
        <v>6953</v>
      </c>
    </row>
    <row r="71" spans="1:16" s="1" customFormat="1" ht="12.75">
      <c r="A71" s="80"/>
      <c r="B71" s="4" t="s">
        <v>144</v>
      </c>
      <c r="C71" s="5" t="s">
        <v>112</v>
      </c>
      <c r="D71" s="17">
        <f t="shared" si="14"/>
        <v>1227</v>
      </c>
      <c r="E71" s="17">
        <f t="shared" si="15"/>
        <v>1227</v>
      </c>
      <c r="F71" s="17">
        <f t="shared" si="16"/>
        <v>0</v>
      </c>
      <c r="G71" s="12">
        <f t="shared" si="17"/>
        <v>1227</v>
      </c>
      <c r="H71" s="17">
        <f t="shared" si="18"/>
        <v>1227</v>
      </c>
      <c r="I71" s="12"/>
      <c r="J71" s="12"/>
      <c r="K71" s="12">
        <v>1227</v>
      </c>
      <c r="L71" s="17">
        <f t="shared" si="19"/>
        <v>0</v>
      </c>
      <c r="M71" s="12"/>
      <c r="N71" s="12"/>
      <c r="O71" s="12"/>
      <c r="P71" s="13">
        <v>0</v>
      </c>
    </row>
    <row r="72" spans="1:16" s="1" customFormat="1" ht="15.75" customHeight="1">
      <c r="A72" s="80" t="s">
        <v>132</v>
      </c>
      <c r="B72" s="81" t="s">
        <v>96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</row>
    <row r="73" spans="1:16" s="1" customFormat="1" ht="12.75" customHeight="1">
      <c r="A73" s="80"/>
      <c r="B73" s="83" t="s">
        <v>79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4"/>
    </row>
    <row r="74" spans="1:16" s="1" customFormat="1" ht="12.75" customHeight="1">
      <c r="A74" s="80"/>
      <c r="B74" s="85" t="s">
        <v>65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</row>
    <row r="75" spans="1:16" s="1" customFormat="1" ht="12.75" customHeight="1">
      <c r="A75" s="80"/>
      <c r="B75" s="83" t="s">
        <v>80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</row>
    <row r="76" spans="1:16" s="1" customFormat="1" ht="12.75">
      <c r="A76" s="80"/>
      <c r="B76" s="25" t="s">
        <v>48</v>
      </c>
      <c r="C76" s="57" t="s">
        <v>98</v>
      </c>
      <c r="D76" s="38">
        <f>D77+D78</f>
        <v>123310</v>
      </c>
      <c r="E76" s="38">
        <f aca="true" t="shared" si="20" ref="E76:P76">E77+E78</f>
        <v>6838</v>
      </c>
      <c r="F76" s="38">
        <f t="shared" si="20"/>
        <v>116472</v>
      </c>
      <c r="G76" s="38">
        <f t="shared" si="20"/>
        <v>32980</v>
      </c>
      <c r="H76" s="38">
        <f t="shared" si="20"/>
        <v>729</v>
      </c>
      <c r="I76" s="38">
        <f t="shared" si="20"/>
        <v>0</v>
      </c>
      <c r="J76" s="38">
        <f t="shared" si="20"/>
        <v>0</v>
      </c>
      <c r="K76" s="38">
        <f t="shared" si="20"/>
        <v>729</v>
      </c>
      <c r="L76" s="38">
        <f t="shared" si="20"/>
        <v>32251</v>
      </c>
      <c r="M76" s="38">
        <f t="shared" si="20"/>
        <v>0</v>
      </c>
      <c r="N76" s="38">
        <f t="shared" si="20"/>
        <v>0</v>
      </c>
      <c r="O76" s="38">
        <f t="shared" si="20"/>
        <v>0</v>
      </c>
      <c r="P76" s="39">
        <f t="shared" si="20"/>
        <v>32251</v>
      </c>
    </row>
    <row r="77" spans="1:16" s="1" customFormat="1" ht="12.75">
      <c r="A77" s="80"/>
      <c r="B77" s="5" t="s">
        <v>147</v>
      </c>
      <c r="C77" s="44"/>
      <c r="D77" s="17">
        <f>E77+F77</f>
        <v>90330</v>
      </c>
      <c r="E77" s="17">
        <v>6109</v>
      </c>
      <c r="F77" s="17">
        <v>84221</v>
      </c>
      <c r="G77" s="17"/>
      <c r="H77" s="17"/>
      <c r="I77" s="17"/>
      <c r="J77" s="17"/>
      <c r="K77" s="17"/>
      <c r="L77" s="17"/>
      <c r="M77" s="17"/>
      <c r="N77" s="17"/>
      <c r="O77" s="17"/>
      <c r="P77" s="18"/>
    </row>
    <row r="78" spans="1:16" s="1" customFormat="1" ht="17.25" customHeight="1">
      <c r="A78" s="80"/>
      <c r="B78" s="6" t="s">
        <v>101</v>
      </c>
      <c r="C78" s="6"/>
      <c r="D78" s="19">
        <f>SUM(D79:D88)</f>
        <v>32980</v>
      </c>
      <c r="E78" s="19">
        <f>SUM(E79:E88)</f>
        <v>729</v>
      </c>
      <c r="F78" s="19">
        <f>SUM(F79:F88)</f>
        <v>32251</v>
      </c>
      <c r="G78" s="19">
        <f>SUM(G79:G88)</f>
        <v>32980</v>
      </c>
      <c r="H78" s="19">
        <f>SUM(H79:H88)</f>
        <v>729</v>
      </c>
      <c r="I78" s="14"/>
      <c r="J78" s="14"/>
      <c r="K78" s="14">
        <f>SUM(K79:K88)</f>
        <v>729</v>
      </c>
      <c r="L78" s="19">
        <f>SUM(L79:L88)</f>
        <v>32251</v>
      </c>
      <c r="M78" s="14"/>
      <c r="N78" s="14"/>
      <c r="O78" s="14"/>
      <c r="P78" s="15">
        <f>SUM(P79:P88)</f>
        <v>32251</v>
      </c>
    </row>
    <row r="79" spans="1:16" s="48" customFormat="1" ht="12.75">
      <c r="A79" s="80"/>
      <c r="B79" s="4" t="s">
        <v>143</v>
      </c>
      <c r="C79" s="5" t="s">
        <v>19</v>
      </c>
      <c r="D79" s="17">
        <f>E79+F79</f>
        <v>2943</v>
      </c>
      <c r="E79" s="17">
        <f>H79</f>
        <v>0</v>
      </c>
      <c r="F79" s="17">
        <f>L79</f>
        <v>2943</v>
      </c>
      <c r="G79" s="17">
        <f>H79+L79</f>
        <v>2943</v>
      </c>
      <c r="H79" s="17">
        <f>K79</f>
        <v>0</v>
      </c>
      <c r="I79" s="12"/>
      <c r="J79" s="12"/>
      <c r="K79" s="12"/>
      <c r="L79" s="17">
        <f>P79</f>
        <v>2943</v>
      </c>
      <c r="M79" s="12"/>
      <c r="N79" s="12"/>
      <c r="O79" s="12"/>
      <c r="P79" s="13">
        <v>2943</v>
      </c>
    </row>
    <row r="80" spans="1:16" s="1" customFormat="1" ht="12.75">
      <c r="A80" s="80"/>
      <c r="B80" s="4" t="s">
        <v>143</v>
      </c>
      <c r="C80" s="5" t="s">
        <v>108</v>
      </c>
      <c r="D80" s="17">
        <f aca="true" t="shared" si="21" ref="D80:D88">E80+F80</f>
        <v>66</v>
      </c>
      <c r="E80" s="17">
        <f aca="true" t="shared" si="22" ref="E80:E88">H80</f>
        <v>66</v>
      </c>
      <c r="F80" s="17">
        <f aca="true" t="shared" si="23" ref="F80:F88">L80</f>
        <v>0</v>
      </c>
      <c r="G80" s="17">
        <f aca="true" t="shared" si="24" ref="G80:G88">H80+L80</f>
        <v>66</v>
      </c>
      <c r="H80" s="17">
        <f aca="true" t="shared" si="25" ref="H80:H88">K80</f>
        <v>66</v>
      </c>
      <c r="I80" s="12"/>
      <c r="J80" s="12"/>
      <c r="K80" s="12">
        <v>66</v>
      </c>
      <c r="L80" s="17">
        <f aca="true" t="shared" si="26" ref="L80:L88">P80</f>
        <v>0</v>
      </c>
      <c r="M80" s="12"/>
      <c r="N80" s="12"/>
      <c r="O80" s="12"/>
      <c r="P80" s="13"/>
    </row>
    <row r="81" spans="1:16" s="1" customFormat="1" ht="12.75">
      <c r="A81" s="80"/>
      <c r="B81" s="4" t="s">
        <v>138</v>
      </c>
      <c r="C81" s="5" t="s">
        <v>20</v>
      </c>
      <c r="D81" s="17">
        <f t="shared" si="21"/>
        <v>474</v>
      </c>
      <c r="E81" s="17">
        <f t="shared" si="22"/>
        <v>0</v>
      </c>
      <c r="F81" s="17">
        <f t="shared" si="23"/>
        <v>474</v>
      </c>
      <c r="G81" s="17">
        <f t="shared" si="24"/>
        <v>474</v>
      </c>
      <c r="H81" s="17">
        <f t="shared" si="25"/>
        <v>0</v>
      </c>
      <c r="I81" s="12"/>
      <c r="J81" s="12"/>
      <c r="K81" s="12"/>
      <c r="L81" s="17">
        <f t="shared" si="26"/>
        <v>474</v>
      </c>
      <c r="M81" s="12"/>
      <c r="N81" s="12"/>
      <c r="O81" s="12"/>
      <c r="P81" s="13">
        <v>474</v>
      </c>
    </row>
    <row r="82" spans="1:16" s="1" customFormat="1" ht="12.75">
      <c r="A82" s="80"/>
      <c r="B82" s="4" t="s">
        <v>138</v>
      </c>
      <c r="C82" s="5" t="s">
        <v>109</v>
      </c>
      <c r="D82" s="17">
        <f t="shared" si="21"/>
        <v>11</v>
      </c>
      <c r="E82" s="17">
        <f t="shared" si="22"/>
        <v>11</v>
      </c>
      <c r="F82" s="17">
        <f t="shared" si="23"/>
        <v>0</v>
      </c>
      <c r="G82" s="17">
        <f t="shared" si="24"/>
        <v>11</v>
      </c>
      <c r="H82" s="17">
        <f t="shared" si="25"/>
        <v>11</v>
      </c>
      <c r="I82" s="12"/>
      <c r="J82" s="12"/>
      <c r="K82" s="12">
        <v>11</v>
      </c>
      <c r="L82" s="17">
        <f t="shared" si="26"/>
        <v>0</v>
      </c>
      <c r="M82" s="12"/>
      <c r="N82" s="12"/>
      <c r="O82" s="12"/>
      <c r="P82" s="13"/>
    </row>
    <row r="83" spans="1:16" s="1" customFormat="1" ht="12.75">
      <c r="A83" s="80"/>
      <c r="B83" s="4" t="s">
        <v>156</v>
      </c>
      <c r="C83" s="5" t="s">
        <v>21</v>
      </c>
      <c r="D83" s="17">
        <f t="shared" si="21"/>
        <v>19368</v>
      </c>
      <c r="E83" s="17">
        <f t="shared" si="22"/>
        <v>0</v>
      </c>
      <c r="F83" s="17">
        <f t="shared" si="23"/>
        <v>19368</v>
      </c>
      <c r="G83" s="17">
        <f t="shared" si="24"/>
        <v>19368</v>
      </c>
      <c r="H83" s="17">
        <f t="shared" si="25"/>
        <v>0</v>
      </c>
      <c r="I83" s="12"/>
      <c r="J83" s="12"/>
      <c r="K83" s="12"/>
      <c r="L83" s="17">
        <f t="shared" si="26"/>
        <v>19368</v>
      </c>
      <c r="M83" s="12"/>
      <c r="N83" s="12"/>
      <c r="O83" s="12"/>
      <c r="P83" s="13">
        <v>19368</v>
      </c>
    </row>
    <row r="84" spans="1:16" s="1" customFormat="1" ht="12.75">
      <c r="A84" s="80"/>
      <c r="B84" s="4" t="s">
        <v>156</v>
      </c>
      <c r="C84" s="5" t="s">
        <v>110</v>
      </c>
      <c r="D84" s="17">
        <f t="shared" si="21"/>
        <v>438</v>
      </c>
      <c r="E84" s="17">
        <f t="shared" si="22"/>
        <v>438</v>
      </c>
      <c r="F84" s="17">
        <f t="shared" si="23"/>
        <v>0</v>
      </c>
      <c r="G84" s="17">
        <f t="shared" si="24"/>
        <v>438</v>
      </c>
      <c r="H84" s="17">
        <f t="shared" si="25"/>
        <v>438</v>
      </c>
      <c r="I84" s="12"/>
      <c r="J84" s="12"/>
      <c r="K84" s="12">
        <v>438</v>
      </c>
      <c r="L84" s="17">
        <f t="shared" si="26"/>
        <v>0</v>
      </c>
      <c r="M84" s="12"/>
      <c r="N84" s="12"/>
      <c r="O84" s="12"/>
      <c r="P84" s="13"/>
    </row>
    <row r="85" spans="1:16" s="1" customFormat="1" ht="12.75">
      <c r="A85" s="80"/>
      <c r="B85" s="4" t="s">
        <v>139</v>
      </c>
      <c r="C85" s="5" t="s">
        <v>22</v>
      </c>
      <c r="D85" s="17">
        <f t="shared" si="21"/>
        <v>2523</v>
      </c>
      <c r="E85" s="17">
        <f t="shared" si="22"/>
        <v>0</v>
      </c>
      <c r="F85" s="17">
        <f t="shared" si="23"/>
        <v>2523</v>
      </c>
      <c r="G85" s="17">
        <f t="shared" si="24"/>
        <v>2523</v>
      </c>
      <c r="H85" s="17">
        <f t="shared" si="25"/>
        <v>0</v>
      </c>
      <c r="I85" s="12"/>
      <c r="J85" s="12"/>
      <c r="K85" s="12"/>
      <c r="L85" s="17">
        <f t="shared" si="26"/>
        <v>2523</v>
      </c>
      <c r="M85" s="12"/>
      <c r="N85" s="12"/>
      <c r="O85" s="12"/>
      <c r="P85" s="13">
        <v>2523</v>
      </c>
    </row>
    <row r="86" spans="1:16" s="1" customFormat="1" ht="12.75">
      <c r="A86" s="80"/>
      <c r="B86" s="4" t="s">
        <v>139</v>
      </c>
      <c r="C86" s="5" t="s">
        <v>111</v>
      </c>
      <c r="D86" s="17">
        <f t="shared" si="21"/>
        <v>57</v>
      </c>
      <c r="E86" s="17">
        <f t="shared" si="22"/>
        <v>57</v>
      </c>
      <c r="F86" s="17">
        <f t="shared" si="23"/>
        <v>0</v>
      </c>
      <c r="G86" s="17">
        <f t="shared" si="24"/>
        <v>57</v>
      </c>
      <c r="H86" s="17">
        <f t="shared" si="25"/>
        <v>57</v>
      </c>
      <c r="I86" s="12"/>
      <c r="J86" s="12"/>
      <c r="K86" s="12">
        <v>57</v>
      </c>
      <c r="L86" s="17">
        <f t="shared" si="26"/>
        <v>0</v>
      </c>
      <c r="M86" s="12"/>
      <c r="N86" s="12"/>
      <c r="O86" s="12"/>
      <c r="P86" s="13"/>
    </row>
    <row r="87" spans="1:16" s="1" customFormat="1" ht="12.75">
      <c r="A87" s="80"/>
      <c r="B87" s="4" t="s">
        <v>144</v>
      </c>
      <c r="C87" s="5" t="s">
        <v>24</v>
      </c>
      <c r="D87" s="17">
        <f t="shared" si="21"/>
        <v>6943</v>
      </c>
      <c r="E87" s="17">
        <f t="shared" si="22"/>
        <v>0</v>
      </c>
      <c r="F87" s="17">
        <f t="shared" si="23"/>
        <v>6943</v>
      </c>
      <c r="G87" s="17">
        <f t="shared" si="24"/>
        <v>6943</v>
      </c>
      <c r="H87" s="17">
        <f t="shared" si="25"/>
        <v>0</v>
      </c>
      <c r="I87" s="12"/>
      <c r="J87" s="12"/>
      <c r="K87" s="12"/>
      <c r="L87" s="17">
        <f t="shared" si="26"/>
        <v>6943</v>
      </c>
      <c r="M87" s="12"/>
      <c r="N87" s="12"/>
      <c r="O87" s="12"/>
      <c r="P87" s="13">
        <v>6943</v>
      </c>
    </row>
    <row r="88" spans="1:16" s="1" customFormat="1" ht="12.75">
      <c r="A88" s="80"/>
      <c r="B88" s="4" t="s">
        <v>144</v>
      </c>
      <c r="C88" s="5" t="s">
        <v>112</v>
      </c>
      <c r="D88" s="17">
        <f t="shared" si="21"/>
        <v>157</v>
      </c>
      <c r="E88" s="17">
        <f t="shared" si="22"/>
        <v>157</v>
      </c>
      <c r="F88" s="17">
        <f t="shared" si="23"/>
        <v>0</v>
      </c>
      <c r="G88" s="17">
        <f t="shared" si="24"/>
        <v>157</v>
      </c>
      <c r="H88" s="17">
        <f t="shared" si="25"/>
        <v>157</v>
      </c>
      <c r="I88" s="12"/>
      <c r="J88" s="12"/>
      <c r="K88" s="12">
        <v>157</v>
      </c>
      <c r="L88" s="17">
        <f t="shared" si="26"/>
        <v>0</v>
      </c>
      <c r="M88" s="12"/>
      <c r="N88" s="12"/>
      <c r="O88" s="12"/>
      <c r="P88" s="13"/>
    </row>
    <row r="89" spans="1:17" s="1" customFormat="1" ht="16.5" customHeight="1">
      <c r="A89" s="80" t="s">
        <v>99</v>
      </c>
      <c r="B89" s="81" t="s">
        <v>81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2"/>
      <c r="Q89" s="8"/>
    </row>
    <row r="90" spans="1:17" s="1" customFormat="1" ht="13.5" customHeight="1">
      <c r="A90" s="80"/>
      <c r="B90" s="83" t="s">
        <v>82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8"/>
    </row>
    <row r="91" spans="1:17" s="1" customFormat="1" ht="12.75">
      <c r="A91" s="80"/>
      <c r="B91" s="85" t="s">
        <v>83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6"/>
      <c r="Q91" s="8"/>
    </row>
    <row r="92" spans="1:16" s="1" customFormat="1" ht="12.75">
      <c r="A92" s="80"/>
      <c r="B92" s="83" t="s">
        <v>84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4"/>
    </row>
    <row r="93" spans="1:16" s="1" customFormat="1" ht="12.75">
      <c r="A93" s="80"/>
      <c r="B93" s="25" t="s">
        <v>48</v>
      </c>
      <c r="C93" s="57" t="s">
        <v>98</v>
      </c>
      <c r="D93" s="38">
        <f aca="true" t="shared" si="27" ref="D93:P93">D94+D95+D108+D109</f>
        <v>287663</v>
      </c>
      <c r="E93" s="38">
        <f t="shared" si="27"/>
        <v>43145</v>
      </c>
      <c r="F93" s="38">
        <f t="shared" si="27"/>
        <v>244518</v>
      </c>
      <c r="G93" s="38">
        <f t="shared" si="27"/>
        <v>98680</v>
      </c>
      <c r="H93" s="38">
        <f t="shared" si="27"/>
        <v>14800</v>
      </c>
      <c r="I93" s="38">
        <f t="shared" si="27"/>
        <v>0</v>
      </c>
      <c r="J93" s="38">
        <f t="shared" si="27"/>
        <v>0</v>
      </c>
      <c r="K93" s="38">
        <f t="shared" si="27"/>
        <v>14800</v>
      </c>
      <c r="L93" s="38">
        <f t="shared" si="27"/>
        <v>83880</v>
      </c>
      <c r="M93" s="38">
        <f t="shared" si="27"/>
        <v>0</v>
      </c>
      <c r="N93" s="38">
        <f t="shared" si="27"/>
        <v>0</v>
      </c>
      <c r="O93" s="38">
        <f t="shared" si="27"/>
        <v>0</v>
      </c>
      <c r="P93" s="39">
        <f t="shared" si="27"/>
        <v>83880</v>
      </c>
    </row>
    <row r="94" spans="1:16" s="1" customFormat="1" ht="15" customHeight="1">
      <c r="A94" s="80"/>
      <c r="B94" s="5" t="s">
        <v>147</v>
      </c>
      <c r="C94" s="46"/>
      <c r="D94" s="32">
        <f>E94+F94</f>
        <v>142880</v>
      </c>
      <c r="E94" s="32">
        <v>21430</v>
      </c>
      <c r="F94" s="32">
        <v>121450</v>
      </c>
      <c r="G94" s="32"/>
      <c r="H94" s="32"/>
      <c r="I94" s="32"/>
      <c r="J94" s="32"/>
      <c r="K94" s="32"/>
      <c r="L94" s="32"/>
      <c r="M94" s="32"/>
      <c r="N94" s="32"/>
      <c r="O94" s="32"/>
      <c r="P94" s="47"/>
    </row>
    <row r="95" spans="1:16" s="1" customFormat="1" ht="12.75">
      <c r="A95" s="80"/>
      <c r="B95" s="6" t="s">
        <v>101</v>
      </c>
      <c r="C95" s="6"/>
      <c r="D95" s="19">
        <f>E95+F95</f>
        <v>98680</v>
      </c>
      <c r="E95" s="19">
        <f>H95</f>
        <v>14800</v>
      </c>
      <c r="F95" s="19">
        <f>L95</f>
        <v>83880</v>
      </c>
      <c r="G95" s="19">
        <f>H95+L95</f>
        <v>98680</v>
      </c>
      <c r="H95" s="19">
        <f>K95</f>
        <v>14800</v>
      </c>
      <c r="I95" s="19">
        <f aca="true" t="shared" si="28" ref="I95:P95">SUM(I96:I107)</f>
        <v>0</v>
      </c>
      <c r="J95" s="19">
        <f t="shared" si="28"/>
        <v>0</v>
      </c>
      <c r="K95" s="19">
        <f t="shared" si="28"/>
        <v>14800</v>
      </c>
      <c r="L95" s="19">
        <f t="shared" si="28"/>
        <v>83880</v>
      </c>
      <c r="M95" s="19">
        <f t="shared" si="28"/>
        <v>0</v>
      </c>
      <c r="N95" s="19">
        <f t="shared" si="28"/>
        <v>0</v>
      </c>
      <c r="O95" s="19">
        <f t="shared" si="28"/>
        <v>0</v>
      </c>
      <c r="P95" s="28">
        <f t="shared" si="28"/>
        <v>83880</v>
      </c>
    </row>
    <row r="96" spans="1:16" s="1" customFormat="1" ht="12.75">
      <c r="A96" s="80"/>
      <c r="B96" s="4" t="s">
        <v>143</v>
      </c>
      <c r="C96" s="5" t="s">
        <v>19</v>
      </c>
      <c r="D96" s="17">
        <f>E96+F96</f>
        <v>7246</v>
      </c>
      <c r="E96" s="17">
        <f aca="true" t="shared" si="29" ref="E96:E107">H96</f>
        <v>0</v>
      </c>
      <c r="F96" s="17">
        <f aca="true" t="shared" si="30" ref="F96:F107">L96</f>
        <v>7246</v>
      </c>
      <c r="G96" s="17">
        <f>H96+L96</f>
        <v>7246</v>
      </c>
      <c r="H96" s="17">
        <f>K96</f>
        <v>0</v>
      </c>
      <c r="I96" s="12"/>
      <c r="J96" s="12"/>
      <c r="K96" s="12"/>
      <c r="L96" s="17">
        <f>P96</f>
        <v>7246</v>
      </c>
      <c r="M96" s="12"/>
      <c r="N96" s="12"/>
      <c r="O96" s="12"/>
      <c r="P96" s="13">
        <v>7246</v>
      </c>
    </row>
    <row r="97" spans="1:16" s="1" customFormat="1" ht="12.75">
      <c r="A97" s="80"/>
      <c r="B97" s="4" t="s">
        <v>143</v>
      </c>
      <c r="C97" s="5" t="s">
        <v>108</v>
      </c>
      <c r="D97" s="17">
        <f aca="true" t="shared" si="31" ref="D97:D108">E97+F97</f>
        <v>1278</v>
      </c>
      <c r="E97" s="17">
        <f t="shared" si="29"/>
        <v>1278</v>
      </c>
      <c r="F97" s="17">
        <f t="shared" si="30"/>
        <v>0</v>
      </c>
      <c r="G97" s="17">
        <f aca="true" t="shared" si="32" ref="G97:G107">H97+L97</f>
        <v>1278</v>
      </c>
      <c r="H97" s="17">
        <f aca="true" t="shared" si="33" ref="H97:H107">K97</f>
        <v>1278</v>
      </c>
      <c r="I97" s="12"/>
      <c r="J97" s="12"/>
      <c r="K97" s="12">
        <v>1278</v>
      </c>
      <c r="L97" s="17">
        <f aca="true" t="shared" si="34" ref="L97:L108">P97</f>
        <v>0</v>
      </c>
      <c r="M97" s="12"/>
      <c r="N97" s="12"/>
      <c r="O97" s="12"/>
      <c r="P97" s="13"/>
    </row>
    <row r="98" spans="1:16" s="1" customFormat="1" ht="12.75">
      <c r="A98" s="80"/>
      <c r="B98" s="4" t="s">
        <v>138</v>
      </c>
      <c r="C98" s="5" t="s">
        <v>20</v>
      </c>
      <c r="D98" s="17">
        <f t="shared" si="31"/>
        <v>1148</v>
      </c>
      <c r="E98" s="17">
        <f t="shared" si="29"/>
        <v>0</v>
      </c>
      <c r="F98" s="17">
        <f t="shared" si="30"/>
        <v>1148</v>
      </c>
      <c r="G98" s="17">
        <f t="shared" si="32"/>
        <v>1148</v>
      </c>
      <c r="H98" s="17">
        <f t="shared" si="33"/>
        <v>0</v>
      </c>
      <c r="I98" s="12"/>
      <c r="J98" s="12"/>
      <c r="K98" s="12"/>
      <c r="L98" s="17">
        <f t="shared" si="34"/>
        <v>1148</v>
      </c>
      <c r="M98" s="12"/>
      <c r="N98" s="12"/>
      <c r="O98" s="12"/>
      <c r="P98" s="13">
        <v>1148</v>
      </c>
    </row>
    <row r="99" spans="1:16" s="1" customFormat="1" ht="12.75">
      <c r="A99" s="80"/>
      <c r="B99" s="4" t="s">
        <v>138</v>
      </c>
      <c r="C99" s="5" t="s">
        <v>109</v>
      </c>
      <c r="D99" s="17">
        <f t="shared" si="31"/>
        <v>202</v>
      </c>
      <c r="E99" s="17">
        <f t="shared" si="29"/>
        <v>202</v>
      </c>
      <c r="F99" s="17">
        <f t="shared" si="30"/>
        <v>0</v>
      </c>
      <c r="G99" s="17">
        <f t="shared" si="32"/>
        <v>202</v>
      </c>
      <c r="H99" s="17">
        <f t="shared" si="33"/>
        <v>202</v>
      </c>
      <c r="I99" s="12"/>
      <c r="J99" s="12"/>
      <c r="K99" s="12">
        <v>202</v>
      </c>
      <c r="L99" s="17">
        <f t="shared" si="34"/>
        <v>0</v>
      </c>
      <c r="M99" s="12"/>
      <c r="N99" s="12"/>
      <c r="O99" s="12"/>
      <c r="P99" s="13"/>
    </row>
    <row r="100" spans="1:16" s="1" customFormat="1" ht="12.75">
      <c r="A100" s="80"/>
      <c r="B100" s="4" t="s">
        <v>156</v>
      </c>
      <c r="C100" s="5" t="s">
        <v>21</v>
      </c>
      <c r="D100" s="17">
        <f t="shared" si="31"/>
        <v>46858</v>
      </c>
      <c r="E100" s="17">
        <f t="shared" si="29"/>
        <v>0</v>
      </c>
      <c r="F100" s="17">
        <f t="shared" si="30"/>
        <v>46858</v>
      </c>
      <c r="G100" s="17">
        <f t="shared" si="32"/>
        <v>46858</v>
      </c>
      <c r="H100" s="17">
        <f t="shared" si="33"/>
        <v>0</v>
      </c>
      <c r="I100" s="12"/>
      <c r="J100" s="12"/>
      <c r="K100" s="12"/>
      <c r="L100" s="17">
        <f t="shared" si="34"/>
        <v>46858</v>
      </c>
      <c r="M100" s="12"/>
      <c r="N100" s="12"/>
      <c r="O100" s="12"/>
      <c r="P100" s="13">
        <v>46858</v>
      </c>
    </row>
    <row r="101" spans="1:16" s="1" customFormat="1" ht="12.75">
      <c r="A101" s="80"/>
      <c r="B101" s="4" t="s">
        <v>156</v>
      </c>
      <c r="C101" s="5" t="s">
        <v>110</v>
      </c>
      <c r="D101" s="17">
        <f t="shared" si="31"/>
        <v>8268</v>
      </c>
      <c r="E101" s="17">
        <f t="shared" si="29"/>
        <v>8268</v>
      </c>
      <c r="F101" s="17">
        <f t="shared" si="30"/>
        <v>0</v>
      </c>
      <c r="G101" s="17">
        <f t="shared" si="32"/>
        <v>8268</v>
      </c>
      <c r="H101" s="17">
        <f t="shared" si="33"/>
        <v>8268</v>
      </c>
      <c r="I101" s="12"/>
      <c r="J101" s="12"/>
      <c r="K101" s="12">
        <v>8268</v>
      </c>
      <c r="L101" s="17">
        <f t="shared" si="34"/>
        <v>0</v>
      </c>
      <c r="M101" s="12"/>
      <c r="N101" s="12"/>
      <c r="O101" s="12"/>
      <c r="P101" s="13"/>
    </row>
    <row r="102" spans="1:16" s="1" customFormat="1" ht="12.75">
      <c r="A102" s="80"/>
      <c r="B102" s="4" t="s">
        <v>139</v>
      </c>
      <c r="C102" s="5" t="s">
        <v>22</v>
      </c>
      <c r="D102" s="17">
        <f t="shared" si="31"/>
        <v>2890</v>
      </c>
      <c r="E102" s="17">
        <f t="shared" si="29"/>
        <v>0</v>
      </c>
      <c r="F102" s="17">
        <f t="shared" si="30"/>
        <v>2890</v>
      </c>
      <c r="G102" s="17">
        <f t="shared" si="32"/>
        <v>2890</v>
      </c>
      <c r="H102" s="17">
        <f t="shared" si="33"/>
        <v>0</v>
      </c>
      <c r="I102" s="12"/>
      <c r="J102" s="12"/>
      <c r="K102" s="12"/>
      <c r="L102" s="17">
        <f t="shared" si="34"/>
        <v>2890</v>
      </c>
      <c r="M102" s="12"/>
      <c r="N102" s="12"/>
      <c r="O102" s="12"/>
      <c r="P102" s="13">
        <v>2890</v>
      </c>
    </row>
    <row r="103" spans="1:16" s="1" customFormat="1" ht="12.75">
      <c r="A103" s="80"/>
      <c r="B103" s="4" t="s">
        <v>139</v>
      </c>
      <c r="C103" s="5" t="s">
        <v>111</v>
      </c>
      <c r="D103" s="17">
        <f t="shared" si="31"/>
        <v>510</v>
      </c>
      <c r="E103" s="17">
        <f t="shared" si="29"/>
        <v>510</v>
      </c>
      <c r="F103" s="17">
        <f t="shared" si="30"/>
        <v>0</v>
      </c>
      <c r="G103" s="17">
        <f t="shared" si="32"/>
        <v>510</v>
      </c>
      <c r="H103" s="17">
        <f t="shared" si="33"/>
        <v>510</v>
      </c>
      <c r="I103" s="12"/>
      <c r="J103" s="12"/>
      <c r="K103" s="12">
        <v>510</v>
      </c>
      <c r="L103" s="17">
        <f t="shared" si="34"/>
        <v>0</v>
      </c>
      <c r="M103" s="12"/>
      <c r="N103" s="12"/>
      <c r="O103" s="12"/>
      <c r="P103" s="13"/>
    </row>
    <row r="104" spans="1:16" s="1" customFormat="1" ht="12.75">
      <c r="A104" s="80"/>
      <c r="B104" s="4" t="s">
        <v>144</v>
      </c>
      <c r="C104" s="5" t="s">
        <v>24</v>
      </c>
      <c r="D104" s="17">
        <f t="shared" si="31"/>
        <v>25262</v>
      </c>
      <c r="E104" s="17">
        <f t="shared" si="29"/>
        <v>0</v>
      </c>
      <c r="F104" s="17">
        <f t="shared" si="30"/>
        <v>25262</v>
      </c>
      <c r="G104" s="17">
        <f t="shared" si="32"/>
        <v>25262</v>
      </c>
      <c r="H104" s="17">
        <f t="shared" si="33"/>
        <v>0</v>
      </c>
      <c r="I104" s="12"/>
      <c r="J104" s="12"/>
      <c r="K104" s="12"/>
      <c r="L104" s="17">
        <f t="shared" si="34"/>
        <v>25262</v>
      </c>
      <c r="M104" s="12"/>
      <c r="N104" s="12"/>
      <c r="O104" s="12"/>
      <c r="P104" s="13">
        <v>25262</v>
      </c>
    </row>
    <row r="105" spans="1:16" s="1" customFormat="1" ht="12.75">
      <c r="A105" s="80"/>
      <c r="B105" s="4" t="s">
        <v>144</v>
      </c>
      <c r="C105" s="5" t="s">
        <v>112</v>
      </c>
      <c r="D105" s="17">
        <f t="shared" si="31"/>
        <v>4458</v>
      </c>
      <c r="E105" s="17">
        <f t="shared" si="29"/>
        <v>4458</v>
      </c>
      <c r="F105" s="17">
        <f t="shared" si="30"/>
        <v>0</v>
      </c>
      <c r="G105" s="17">
        <f t="shared" si="32"/>
        <v>4458</v>
      </c>
      <c r="H105" s="17">
        <f t="shared" si="33"/>
        <v>4458</v>
      </c>
      <c r="I105" s="12"/>
      <c r="J105" s="12"/>
      <c r="K105" s="12">
        <v>4458</v>
      </c>
      <c r="L105" s="17">
        <f t="shared" si="34"/>
        <v>0</v>
      </c>
      <c r="M105" s="12"/>
      <c r="N105" s="12"/>
      <c r="O105" s="12"/>
      <c r="P105" s="13"/>
    </row>
    <row r="106" spans="1:16" s="1" customFormat="1" ht="12.75">
      <c r="A106" s="80"/>
      <c r="B106" s="4" t="s">
        <v>136</v>
      </c>
      <c r="C106" s="5" t="s">
        <v>90</v>
      </c>
      <c r="D106" s="17">
        <f t="shared" si="31"/>
        <v>476</v>
      </c>
      <c r="E106" s="17">
        <f t="shared" si="29"/>
        <v>0</v>
      </c>
      <c r="F106" s="17">
        <f t="shared" si="30"/>
        <v>476</v>
      </c>
      <c r="G106" s="17">
        <f t="shared" si="32"/>
        <v>476</v>
      </c>
      <c r="H106" s="17">
        <f t="shared" si="33"/>
        <v>0</v>
      </c>
      <c r="I106" s="12"/>
      <c r="J106" s="12"/>
      <c r="K106" s="12"/>
      <c r="L106" s="17">
        <f t="shared" si="34"/>
        <v>476</v>
      </c>
      <c r="M106" s="12"/>
      <c r="N106" s="12"/>
      <c r="O106" s="12"/>
      <c r="P106" s="13">
        <v>476</v>
      </c>
    </row>
    <row r="107" spans="1:16" s="1" customFormat="1" ht="12.75">
      <c r="A107" s="80"/>
      <c r="B107" s="4" t="s">
        <v>136</v>
      </c>
      <c r="C107" s="5" t="s">
        <v>85</v>
      </c>
      <c r="D107" s="17">
        <f t="shared" si="31"/>
        <v>84</v>
      </c>
      <c r="E107" s="17">
        <f t="shared" si="29"/>
        <v>84</v>
      </c>
      <c r="F107" s="17">
        <f t="shared" si="30"/>
        <v>0</v>
      </c>
      <c r="G107" s="17">
        <f t="shared" si="32"/>
        <v>84</v>
      </c>
      <c r="H107" s="17">
        <f t="shared" si="33"/>
        <v>84</v>
      </c>
      <c r="I107" s="12"/>
      <c r="J107" s="12"/>
      <c r="K107" s="12">
        <v>84</v>
      </c>
      <c r="L107" s="17">
        <f t="shared" si="34"/>
        <v>0</v>
      </c>
      <c r="M107" s="12"/>
      <c r="N107" s="12"/>
      <c r="O107" s="12"/>
      <c r="P107" s="13"/>
    </row>
    <row r="108" spans="1:16" s="1" customFormat="1" ht="12.75">
      <c r="A108" s="80"/>
      <c r="B108" s="5" t="s">
        <v>102</v>
      </c>
      <c r="C108" s="5"/>
      <c r="D108" s="17">
        <f t="shared" si="31"/>
        <v>46103</v>
      </c>
      <c r="E108" s="17">
        <v>6915</v>
      </c>
      <c r="F108" s="17">
        <v>39188</v>
      </c>
      <c r="G108" s="17"/>
      <c r="H108" s="17"/>
      <c r="I108" s="12"/>
      <c r="J108" s="12"/>
      <c r="K108" s="12"/>
      <c r="L108" s="17">
        <f t="shared" si="34"/>
        <v>0</v>
      </c>
      <c r="M108" s="12"/>
      <c r="N108" s="12"/>
      <c r="O108" s="12"/>
      <c r="P108" s="13"/>
    </row>
    <row r="109" spans="1:16" s="1" customFormat="1" ht="14.25" customHeight="1">
      <c r="A109" s="80" t="s">
        <v>105</v>
      </c>
      <c r="B109" s="81" t="s">
        <v>96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2"/>
    </row>
    <row r="110" spans="1:16" s="1" customFormat="1" ht="12.75">
      <c r="A110" s="80"/>
      <c r="B110" s="83" t="s">
        <v>86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4"/>
    </row>
    <row r="111" spans="1:16" s="1" customFormat="1" ht="12.75">
      <c r="A111" s="80"/>
      <c r="B111" s="85" t="s">
        <v>126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/>
    </row>
    <row r="112" spans="1:16" s="1" customFormat="1" ht="12.75">
      <c r="A112" s="80"/>
      <c r="B112" s="83" t="s">
        <v>80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4"/>
    </row>
    <row r="113" spans="1:16" s="1" customFormat="1" ht="14.25" customHeight="1">
      <c r="A113" s="80"/>
      <c r="B113" s="25" t="s">
        <v>48</v>
      </c>
      <c r="C113" s="57" t="s">
        <v>98</v>
      </c>
      <c r="D113" s="38">
        <f>D114+D115</f>
        <v>50000</v>
      </c>
      <c r="E113" s="38">
        <f aca="true" t="shared" si="35" ref="E113:P113">E114+E115</f>
        <v>7499</v>
      </c>
      <c r="F113" s="38">
        <f t="shared" si="35"/>
        <v>42501</v>
      </c>
      <c r="G113" s="38">
        <f t="shared" si="35"/>
        <v>50000</v>
      </c>
      <c r="H113" s="38">
        <f t="shared" si="35"/>
        <v>7499</v>
      </c>
      <c r="I113" s="38">
        <f t="shared" si="35"/>
        <v>0</v>
      </c>
      <c r="J113" s="38">
        <f t="shared" si="35"/>
        <v>0</v>
      </c>
      <c r="K113" s="38">
        <f t="shared" si="35"/>
        <v>7499</v>
      </c>
      <c r="L113" s="38">
        <f t="shared" si="35"/>
        <v>42501</v>
      </c>
      <c r="M113" s="38">
        <f t="shared" si="35"/>
        <v>0</v>
      </c>
      <c r="N113" s="38">
        <f t="shared" si="35"/>
        <v>0</v>
      </c>
      <c r="O113" s="38">
        <f t="shared" si="35"/>
        <v>0</v>
      </c>
      <c r="P113" s="39">
        <f t="shared" si="35"/>
        <v>42501</v>
      </c>
    </row>
    <row r="114" spans="1:16" s="1" customFormat="1" ht="12.75">
      <c r="A114" s="80"/>
      <c r="B114" s="5" t="s">
        <v>147</v>
      </c>
      <c r="C114" s="46"/>
      <c r="D114" s="32">
        <f>E114+F114</f>
        <v>0</v>
      </c>
      <c r="E114" s="32">
        <v>0</v>
      </c>
      <c r="F114" s="32"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47"/>
    </row>
    <row r="115" spans="1:16" s="1" customFormat="1" ht="12.75">
      <c r="A115" s="80"/>
      <c r="B115" s="6" t="s">
        <v>101</v>
      </c>
      <c r="C115" s="6"/>
      <c r="D115" s="19">
        <f aca="true" t="shared" si="36" ref="D115:P115">SUM(D116:D125)</f>
        <v>50000</v>
      </c>
      <c r="E115" s="19">
        <f t="shared" si="36"/>
        <v>7499</v>
      </c>
      <c r="F115" s="19">
        <f t="shared" si="36"/>
        <v>42501</v>
      </c>
      <c r="G115" s="19">
        <f t="shared" si="36"/>
        <v>50000</v>
      </c>
      <c r="H115" s="19">
        <f t="shared" si="36"/>
        <v>7499</v>
      </c>
      <c r="I115" s="19">
        <f t="shared" si="36"/>
        <v>0</v>
      </c>
      <c r="J115" s="19">
        <f t="shared" si="36"/>
        <v>0</v>
      </c>
      <c r="K115" s="19">
        <f t="shared" si="36"/>
        <v>7499</v>
      </c>
      <c r="L115" s="19">
        <f t="shared" si="36"/>
        <v>42501</v>
      </c>
      <c r="M115" s="19">
        <f t="shared" si="36"/>
        <v>0</v>
      </c>
      <c r="N115" s="19">
        <f t="shared" si="36"/>
        <v>0</v>
      </c>
      <c r="O115" s="19">
        <f t="shared" si="36"/>
        <v>0</v>
      </c>
      <c r="P115" s="28">
        <f t="shared" si="36"/>
        <v>42501</v>
      </c>
    </row>
    <row r="116" spans="1:16" s="1" customFormat="1" ht="12.75">
      <c r="A116" s="80"/>
      <c r="B116" s="4" t="s">
        <v>9</v>
      </c>
      <c r="C116" s="5" t="s">
        <v>25</v>
      </c>
      <c r="D116" s="17">
        <f>E116+F116</f>
        <v>9350</v>
      </c>
      <c r="E116" s="17">
        <f>H116</f>
        <v>0</v>
      </c>
      <c r="F116" s="17">
        <f>L116</f>
        <v>9350</v>
      </c>
      <c r="G116" s="17">
        <f>H116+L116</f>
        <v>9350</v>
      </c>
      <c r="H116" s="17">
        <f>K116</f>
        <v>0</v>
      </c>
      <c r="I116" s="19"/>
      <c r="J116" s="19"/>
      <c r="K116" s="19"/>
      <c r="L116" s="17">
        <f>P116</f>
        <v>9350</v>
      </c>
      <c r="M116" s="19"/>
      <c r="N116" s="19"/>
      <c r="O116" s="19"/>
      <c r="P116" s="22">
        <v>9350</v>
      </c>
    </row>
    <row r="117" spans="1:16" s="1" customFormat="1" ht="12.75">
      <c r="A117" s="80"/>
      <c r="B117" s="4" t="s">
        <v>9</v>
      </c>
      <c r="C117" s="5" t="s">
        <v>107</v>
      </c>
      <c r="D117" s="17">
        <f>E117+F117</f>
        <v>1650</v>
      </c>
      <c r="E117" s="17">
        <f>H117</f>
        <v>1650</v>
      </c>
      <c r="F117" s="17">
        <f>L117</f>
        <v>0</v>
      </c>
      <c r="G117" s="17">
        <f>H117+L117</f>
        <v>1650</v>
      </c>
      <c r="H117" s="17">
        <f>K117</f>
        <v>1650</v>
      </c>
      <c r="I117" s="19"/>
      <c r="J117" s="19"/>
      <c r="K117" s="19">
        <v>1650</v>
      </c>
      <c r="L117" s="17">
        <f>P117</f>
        <v>0</v>
      </c>
      <c r="M117" s="19"/>
      <c r="N117" s="19"/>
      <c r="O117" s="19"/>
      <c r="P117" s="28"/>
    </row>
    <row r="118" spans="1:16" s="1" customFormat="1" ht="12.75">
      <c r="A118" s="80"/>
      <c r="B118" s="4" t="s">
        <v>143</v>
      </c>
      <c r="C118" s="5" t="s">
        <v>19</v>
      </c>
      <c r="D118" s="17">
        <f>E118+F118</f>
        <v>1412</v>
      </c>
      <c r="E118" s="17">
        <f>H118</f>
        <v>0</v>
      </c>
      <c r="F118" s="17">
        <f>L118</f>
        <v>1412</v>
      </c>
      <c r="G118" s="17">
        <f>H118+L118</f>
        <v>1412</v>
      </c>
      <c r="H118" s="17">
        <f>K118</f>
        <v>0</v>
      </c>
      <c r="I118" s="12"/>
      <c r="J118" s="12"/>
      <c r="K118" s="12"/>
      <c r="L118" s="17">
        <f>P118</f>
        <v>1412</v>
      </c>
      <c r="M118" s="12"/>
      <c r="N118" s="12"/>
      <c r="O118" s="12"/>
      <c r="P118" s="13">
        <v>1412</v>
      </c>
    </row>
    <row r="119" spans="1:16" s="1" customFormat="1" ht="12.75">
      <c r="A119" s="80"/>
      <c r="B119" s="4" t="s">
        <v>143</v>
      </c>
      <c r="C119" s="5" t="s">
        <v>108</v>
      </c>
      <c r="D119" s="17">
        <f aca="true" t="shared" si="37" ref="D119:D125">E119+F119</f>
        <v>249</v>
      </c>
      <c r="E119" s="17">
        <f aca="true" t="shared" si="38" ref="E119:E125">H119</f>
        <v>249</v>
      </c>
      <c r="F119" s="17">
        <f aca="true" t="shared" si="39" ref="F119:F125">L119</f>
        <v>0</v>
      </c>
      <c r="G119" s="17">
        <f aca="true" t="shared" si="40" ref="G119:G125">H119+L119</f>
        <v>249</v>
      </c>
      <c r="H119" s="17">
        <f aca="true" t="shared" si="41" ref="H119:H125">K119</f>
        <v>249</v>
      </c>
      <c r="I119" s="12"/>
      <c r="J119" s="12"/>
      <c r="K119" s="12">
        <v>249</v>
      </c>
      <c r="L119" s="17">
        <f aca="true" t="shared" si="42" ref="L119:L125">P119</f>
        <v>0</v>
      </c>
      <c r="M119" s="12"/>
      <c r="N119" s="12"/>
      <c r="O119" s="12"/>
      <c r="P119" s="13"/>
    </row>
    <row r="120" spans="1:16" s="1" customFormat="1" ht="12.75">
      <c r="A120" s="80"/>
      <c r="B120" s="4" t="s">
        <v>138</v>
      </c>
      <c r="C120" s="5" t="s">
        <v>20</v>
      </c>
      <c r="D120" s="17">
        <f t="shared" si="37"/>
        <v>230</v>
      </c>
      <c r="E120" s="17">
        <f t="shared" si="38"/>
        <v>0</v>
      </c>
      <c r="F120" s="17">
        <f t="shared" si="39"/>
        <v>230</v>
      </c>
      <c r="G120" s="17">
        <f t="shared" si="40"/>
        <v>230</v>
      </c>
      <c r="H120" s="17">
        <f t="shared" si="41"/>
        <v>0</v>
      </c>
      <c r="I120" s="12"/>
      <c r="J120" s="12"/>
      <c r="K120" s="12"/>
      <c r="L120" s="17">
        <f t="shared" si="42"/>
        <v>230</v>
      </c>
      <c r="M120" s="12"/>
      <c r="N120" s="12"/>
      <c r="O120" s="12"/>
      <c r="P120" s="13">
        <v>230</v>
      </c>
    </row>
    <row r="121" spans="1:16" s="1" customFormat="1" ht="12.75">
      <c r="A121" s="80"/>
      <c r="B121" s="4" t="s">
        <v>138</v>
      </c>
      <c r="C121" s="5" t="s">
        <v>109</v>
      </c>
      <c r="D121" s="17">
        <f t="shared" si="37"/>
        <v>40</v>
      </c>
      <c r="E121" s="17">
        <f t="shared" si="38"/>
        <v>40</v>
      </c>
      <c r="F121" s="17">
        <f t="shared" si="39"/>
        <v>0</v>
      </c>
      <c r="G121" s="17">
        <f t="shared" si="40"/>
        <v>40</v>
      </c>
      <c r="H121" s="17">
        <f t="shared" si="41"/>
        <v>40</v>
      </c>
      <c r="I121" s="12"/>
      <c r="J121" s="12"/>
      <c r="K121" s="12">
        <v>40</v>
      </c>
      <c r="L121" s="17">
        <f t="shared" si="42"/>
        <v>0</v>
      </c>
      <c r="M121" s="12"/>
      <c r="N121" s="12"/>
      <c r="O121" s="12"/>
      <c r="P121" s="13"/>
    </row>
    <row r="122" spans="1:16" s="1" customFormat="1" ht="12.75">
      <c r="A122" s="80"/>
      <c r="B122" s="4" t="s">
        <v>139</v>
      </c>
      <c r="C122" s="5" t="s">
        <v>22</v>
      </c>
      <c r="D122" s="17">
        <f t="shared" si="37"/>
        <v>1466</v>
      </c>
      <c r="E122" s="17">
        <f t="shared" si="38"/>
        <v>0</v>
      </c>
      <c r="F122" s="17">
        <f t="shared" si="39"/>
        <v>1466</v>
      </c>
      <c r="G122" s="17">
        <f t="shared" si="40"/>
        <v>1466</v>
      </c>
      <c r="H122" s="17">
        <f t="shared" si="41"/>
        <v>0</v>
      </c>
      <c r="I122" s="12"/>
      <c r="J122" s="12"/>
      <c r="K122" s="12"/>
      <c r="L122" s="17">
        <f t="shared" si="42"/>
        <v>1466</v>
      </c>
      <c r="M122" s="12"/>
      <c r="N122" s="12"/>
      <c r="O122" s="12"/>
      <c r="P122" s="13">
        <v>1466</v>
      </c>
    </row>
    <row r="123" spans="1:16" s="1" customFormat="1" ht="14.25" customHeight="1">
      <c r="A123" s="80"/>
      <c r="B123" s="4" t="s">
        <v>139</v>
      </c>
      <c r="C123" s="5" t="s">
        <v>111</v>
      </c>
      <c r="D123" s="17">
        <f t="shared" si="37"/>
        <v>258</v>
      </c>
      <c r="E123" s="17">
        <f t="shared" si="38"/>
        <v>258</v>
      </c>
      <c r="F123" s="17">
        <f t="shared" si="39"/>
        <v>0</v>
      </c>
      <c r="G123" s="17">
        <f t="shared" si="40"/>
        <v>258</v>
      </c>
      <c r="H123" s="17">
        <f t="shared" si="41"/>
        <v>258</v>
      </c>
      <c r="I123" s="12"/>
      <c r="J123" s="12"/>
      <c r="K123" s="12">
        <v>258</v>
      </c>
      <c r="L123" s="17">
        <f t="shared" si="42"/>
        <v>0</v>
      </c>
      <c r="M123" s="12"/>
      <c r="N123" s="12"/>
      <c r="O123" s="12"/>
      <c r="P123" s="13"/>
    </row>
    <row r="124" spans="1:16" s="1" customFormat="1" ht="12.75">
      <c r="A124" s="80"/>
      <c r="B124" s="4" t="s">
        <v>144</v>
      </c>
      <c r="C124" s="5" t="s">
        <v>24</v>
      </c>
      <c r="D124" s="17">
        <f t="shared" si="37"/>
        <v>30043</v>
      </c>
      <c r="E124" s="17">
        <f t="shared" si="38"/>
        <v>0</v>
      </c>
      <c r="F124" s="17">
        <f t="shared" si="39"/>
        <v>30043</v>
      </c>
      <c r="G124" s="17">
        <f t="shared" si="40"/>
        <v>30043</v>
      </c>
      <c r="H124" s="17">
        <f t="shared" si="41"/>
        <v>0</v>
      </c>
      <c r="I124" s="12"/>
      <c r="J124" s="12"/>
      <c r="K124" s="12"/>
      <c r="L124" s="17">
        <f t="shared" si="42"/>
        <v>30043</v>
      </c>
      <c r="M124" s="12"/>
      <c r="N124" s="12"/>
      <c r="O124" s="12"/>
      <c r="P124" s="13">
        <v>30043</v>
      </c>
    </row>
    <row r="125" spans="1:16" s="1" customFormat="1" ht="12.75">
      <c r="A125" s="80"/>
      <c r="B125" s="4" t="s">
        <v>144</v>
      </c>
      <c r="C125" s="5" t="s">
        <v>112</v>
      </c>
      <c r="D125" s="17">
        <f t="shared" si="37"/>
        <v>5302</v>
      </c>
      <c r="E125" s="17">
        <f t="shared" si="38"/>
        <v>5302</v>
      </c>
      <c r="F125" s="17">
        <f t="shared" si="39"/>
        <v>0</v>
      </c>
      <c r="G125" s="17">
        <f t="shared" si="40"/>
        <v>5302</v>
      </c>
      <c r="H125" s="17">
        <f t="shared" si="41"/>
        <v>5302</v>
      </c>
      <c r="I125" s="12"/>
      <c r="J125" s="12"/>
      <c r="K125" s="12">
        <v>5302</v>
      </c>
      <c r="L125" s="17">
        <f t="shared" si="42"/>
        <v>0</v>
      </c>
      <c r="M125" s="12"/>
      <c r="N125" s="12"/>
      <c r="O125" s="12"/>
      <c r="P125" s="13"/>
    </row>
    <row r="126" spans="1:16" s="1" customFormat="1" ht="14.25" customHeight="1">
      <c r="A126" s="80" t="s">
        <v>116</v>
      </c>
      <c r="B126" s="81" t="s">
        <v>100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</row>
    <row r="127" spans="1:16" s="1" customFormat="1" ht="12" customHeight="1">
      <c r="A127" s="80"/>
      <c r="B127" s="83" t="s">
        <v>142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4"/>
    </row>
    <row r="128" spans="1:16" s="1" customFormat="1" ht="12" customHeight="1">
      <c r="A128" s="80"/>
      <c r="B128" s="85" t="s">
        <v>141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6"/>
    </row>
    <row r="129" spans="1:16" s="1" customFormat="1" ht="14.25" customHeight="1">
      <c r="A129" s="80"/>
      <c r="B129" s="25" t="s">
        <v>48</v>
      </c>
      <c r="C129" s="57" t="s">
        <v>104</v>
      </c>
      <c r="D129" s="38">
        <f>D130+D131+D138+D139</f>
        <v>290081</v>
      </c>
      <c r="E129" s="38">
        <f aca="true" t="shared" si="43" ref="E129:P129">E130+E131+E138+E139</f>
        <v>0</v>
      </c>
      <c r="F129" s="38">
        <f t="shared" si="43"/>
        <v>290081</v>
      </c>
      <c r="G129" s="38">
        <f t="shared" si="43"/>
        <v>72242</v>
      </c>
      <c r="H129" s="38">
        <f t="shared" si="43"/>
        <v>0</v>
      </c>
      <c r="I129" s="38">
        <f t="shared" si="43"/>
        <v>0</v>
      </c>
      <c r="J129" s="38">
        <f t="shared" si="43"/>
        <v>0</v>
      </c>
      <c r="K129" s="38">
        <f t="shared" si="43"/>
        <v>0</v>
      </c>
      <c r="L129" s="38">
        <f t="shared" si="43"/>
        <v>72242</v>
      </c>
      <c r="M129" s="38">
        <f t="shared" si="43"/>
        <v>0</v>
      </c>
      <c r="N129" s="38">
        <f t="shared" si="43"/>
        <v>0</v>
      </c>
      <c r="O129" s="38">
        <f t="shared" si="43"/>
        <v>0</v>
      </c>
      <c r="P129" s="39">
        <f t="shared" si="43"/>
        <v>72242</v>
      </c>
    </row>
    <row r="130" spans="1:16" s="1" customFormat="1" ht="16.5" customHeight="1">
      <c r="A130" s="80"/>
      <c r="B130" s="5" t="s">
        <v>147</v>
      </c>
      <c r="C130" s="5"/>
      <c r="D130" s="17">
        <f>F130</f>
        <v>136915</v>
      </c>
      <c r="E130" s="17"/>
      <c r="F130" s="17">
        <v>136915</v>
      </c>
      <c r="G130" s="17"/>
      <c r="H130" s="17"/>
      <c r="I130" s="12"/>
      <c r="J130" s="12"/>
      <c r="K130" s="12"/>
      <c r="L130" s="17"/>
      <c r="M130" s="12"/>
      <c r="N130" s="12"/>
      <c r="O130" s="12"/>
      <c r="P130" s="13"/>
    </row>
    <row r="131" spans="1:16" s="48" customFormat="1" ht="12" customHeight="1">
      <c r="A131" s="80"/>
      <c r="B131" s="6" t="s">
        <v>101</v>
      </c>
      <c r="C131" s="6"/>
      <c r="D131" s="19">
        <f aca="true" t="shared" si="44" ref="D131:D139">F131</f>
        <v>72242</v>
      </c>
      <c r="E131" s="19"/>
      <c r="F131" s="19">
        <f aca="true" t="shared" si="45" ref="F131:F137">G131</f>
        <v>72242</v>
      </c>
      <c r="G131" s="19">
        <f aca="true" t="shared" si="46" ref="G131:G137">L131</f>
        <v>72242</v>
      </c>
      <c r="H131" s="19"/>
      <c r="I131" s="14"/>
      <c r="J131" s="14"/>
      <c r="K131" s="14"/>
      <c r="L131" s="19">
        <f aca="true" t="shared" si="47" ref="L131:L137">P131</f>
        <v>72242</v>
      </c>
      <c r="M131" s="14"/>
      <c r="N131" s="14"/>
      <c r="O131" s="14"/>
      <c r="P131" s="15">
        <f>SUM(P132:P137)</f>
        <v>72242</v>
      </c>
    </row>
    <row r="132" spans="1:16" s="1" customFormat="1" ht="12" customHeight="1">
      <c r="A132" s="80"/>
      <c r="B132" s="5" t="s">
        <v>9</v>
      </c>
      <c r="C132" s="5" t="s">
        <v>25</v>
      </c>
      <c r="D132" s="17">
        <f t="shared" si="44"/>
        <v>40800</v>
      </c>
      <c r="E132" s="17"/>
      <c r="F132" s="17">
        <f t="shared" si="45"/>
        <v>40800</v>
      </c>
      <c r="G132" s="17">
        <f t="shared" si="46"/>
        <v>40800</v>
      </c>
      <c r="H132" s="17"/>
      <c r="I132" s="12"/>
      <c r="J132" s="12"/>
      <c r="K132" s="12"/>
      <c r="L132" s="17">
        <f t="shared" si="47"/>
        <v>40800</v>
      </c>
      <c r="M132" s="12"/>
      <c r="N132" s="12"/>
      <c r="O132" s="12"/>
      <c r="P132" s="13">
        <v>40800</v>
      </c>
    </row>
    <row r="133" spans="1:16" s="1" customFormat="1" ht="12" customHeight="1">
      <c r="A133" s="80"/>
      <c r="B133" s="5" t="s">
        <v>137</v>
      </c>
      <c r="C133" s="5" t="s">
        <v>26</v>
      </c>
      <c r="D133" s="17">
        <f t="shared" si="44"/>
        <v>3266</v>
      </c>
      <c r="E133" s="17"/>
      <c r="F133" s="17">
        <f t="shared" si="45"/>
        <v>3266</v>
      </c>
      <c r="G133" s="17">
        <f t="shared" si="46"/>
        <v>3266</v>
      </c>
      <c r="H133" s="17"/>
      <c r="I133" s="12"/>
      <c r="J133" s="12"/>
      <c r="K133" s="12"/>
      <c r="L133" s="17">
        <f t="shared" si="47"/>
        <v>3266</v>
      </c>
      <c r="M133" s="12"/>
      <c r="N133" s="12"/>
      <c r="O133" s="12"/>
      <c r="P133" s="13">
        <v>3266</v>
      </c>
    </row>
    <row r="134" spans="1:16" s="1" customFormat="1" ht="12" customHeight="1">
      <c r="A134" s="80"/>
      <c r="B134" s="4" t="s">
        <v>143</v>
      </c>
      <c r="C134" s="5" t="s">
        <v>19</v>
      </c>
      <c r="D134" s="17">
        <f t="shared" si="44"/>
        <v>8091</v>
      </c>
      <c r="E134" s="17"/>
      <c r="F134" s="17">
        <f t="shared" si="45"/>
        <v>8091</v>
      </c>
      <c r="G134" s="17">
        <f t="shared" si="46"/>
        <v>8091</v>
      </c>
      <c r="H134" s="17"/>
      <c r="I134" s="12"/>
      <c r="J134" s="12"/>
      <c r="K134" s="12"/>
      <c r="L134" s="17">
        <f t="shared" si="47"/>
        <v>8091</v>
      </c>
      <c r="M134" s="12"/>
      <c r="N134" s="12"/>
      <c r="O134" s="12"/>
      <c r="P134" s="13">
        <v>8091</v>
      </c>
    </row>
    <row r="135" spans="1:16" s="1" customFormat="1" ht="12" customHeight="1">
      <c r="A135" s="80"/>
      <c r="B135" s="4" t="s">
        <v>138</v>
      </c>
      <c r="C135" s="5" t="s">
        <v>20</v>
      </c>
      <c r="D135" s="17">
        <f t="shared" si="44"/>
        <v>1305</v>
      </c>
      <c r="E135" s="17"/>
      <c r="F135" s="17">
        <f t="shared" si="45"/>
        <v>1305</v>
      </c>
      <c r="G135" s="17">
        <f t="shared" si="46"/>
        <v>1305</v>
      </c>
      <c r="H135" s="17"/>
      <c r="I135" s="12"/>
      <c r="J135" s="12"/>
      <c r="K135" s="12"/>
      <c r="L135" s="17">
        <f t="shared" si="47"/>
        <v>1305</v>
      </c>
      <c r="M135" s="12"/>
      <c r="N135" s="12"/>
      <c r="O135" s="12"/>
      <c r="P135" s="13">
        <v>1305</v>
      </c>
    </row>
    <row r="136" spans="1:16" s="1" customFormat="1" ht="12" customHeight="1">
      <c r="A136" s="80"/>
      <c r="B136" s="4" t="s">
        <v>156</v>
      </c>
      <c r="C136" s="5" t="s">
        <v>21</v>
      </c>
      <c r="D136" s="17">
        <f t="shared" si="44"/>
        <v>9180</v>
      </c>
      <c r="E136" s="17"/>
      <c r="F136" s="17">
        <f t="shared" si="45"/>
        <v>9180</v>
      </c>
      <c r="G136" s="17">
        <f t="shared" si="46"/>
        <v>9180</v>
      </c>
      <c r="H136" s="17"/>
      <c r="I136" s="12"/>
      <c r="J136" s="12"/>
      <c r="K136" s="12"/>
      <c r="L136" s="17">
        <f t="shared" si="47"/>
        <v>9180</v>
      </c>
      <c r="M136" s="12"/>
      <c r="N136" s="12"/>
      <c r="O136" s="12"/>
      <c r="P136" s="13">
        <v>9180</v>
      </c>
    </row>
    <row r="137" spans="1:16" s="1" customFormat="1" ht="12" customHeight="1">
      <c r="A137" s="80"/>
      <c r="B137" s="4" t="s">
        <v>144</v>
      </c>
      <c r="C137" s="5" t="s">
        <v>24</v>
      </c>
      <c r="D137" s="17">
        <f t="shared" si="44"/>
        <v>9600</v>
      </c>
      <c r="E137" s="17"/>
      <c r="F137" s="17">
        <f t="shared" si="45"/>
        <v>9600</v>
      </c>
      <c r="G137" s="17">
        <f t="shared" si="46"/>
        <v>9600</v>
      </c>
      <c r="H137" s="17"/>
      <c r="I137" s="12"/>
      <c r="J137" s="12"/>
      <c r="K137" s="12"/>
      <c r="L137" s="17">
        <f t="shared" si="47"/>
        <v>9600</v>
      </c>
      <c r="M137" s="12"/>
      <c r="N137" s="12"/>
      <c r="O137" s="12"/>
      <c r="P137" s="13">
        <v>9600</v>
      </c>
    </row>
    <row r="138" spans="1:16" s="1" customFormat="1" ht="12" customHeight="1">
      <c r="A138" s="80"/>
      <c r="B138" s="5" t="s">
        <v>102</v>
      </c>
      <c r="C138" s="5"/>
      <c r="D138" s="17">
        <f t="shared" si="44"/>
        <v>65712</v>
      </c>
      <c r="E138" s="17"/>
      <c r="F138" s="17">
        <v>65712</v>
      </c>
      <c r="G138" s="17"/>
      <c r="H138" s="17"/>
      <c r="I138" s="12"/>
      <c r="J138" s="12"/>
      <c r="K138" s="12"/>
      <c r="L138" s="17"/>
      <c r="M138" s="12"/>
      <c r="N138" s="12"/>
      <c r="O138" s="12"/>
      <c r="P138" s="13"/>
    </row>
    <row r="139" spans="1:16" s="1" customFormat="1" ht="12" customHeight="1">
      <c r="A139" s="80"/>
      <c r="B139" s="5" t="s">
        <v>103</v>
      </c>
      <c r="C139" s="5"/>
      <c r="D139" s="17">
        <f t="shared" si="44"/>
        <v>15212</v>
      </c>
      <c r="E139" s="17"/>
      <c r="F139" s="17">
        <v>15212</v>
      </c>
      <c r="G139" s="17"/>
      <c r="H139" s="17"/>
      <c r="I139" s="12"/>
      <c r="J139" s="12"/>
      <c r="K139" s="12"/>
      <c r="L139" s="17"/>
      <c r="M139" s="12"/>
      <c r="N139" s="12"/>
      <c r="O139" s="12"/>
      <c r="P139" s="13"/>
    </row>
    <row r="140" spans="1:16" s="1" customFormat="1" ht="17.25" customHeight="1">
      <c r="A140" s="80" t="s">
        <v>120</v>
      </c>
      <c r="B140" s="87" t="s">
        <v>117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8"/>
    </row>
    <row r="141" spans="1:16" s="1" customFormat="1" ht="12" customHeight="1">
      <c r="A141" s="80"/>
      <c r="B141" s="89" t="s">
        <v>3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90"/>
    </row>
    <row r="142" spans="1:16" s="1" customFormat="1" ht="12" customHeight="1">
      <c r="A142" s="80"/>
      <c r="B142" s="89" t="s">
        <v>87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90"/>
    </row>
    <row r="143" spans="1:16" s="1" customFormat="1" ht="12" customHeight="1">
      <c r="A143" s="80"/>
      <c r="B143" s="91" t="s">
        <v>5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1:16" s="1" customFormat="1" ht="16.5" customHeight="1">
      <c r="A144" s="80"/>
      <c r="B144" s="89" t="s">
        <v>80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90"/>
    </row>
    <row r="145" spans="1:16" s="48" customFormat="1" ht="16.5" customHeight="1">
      <c r="A145" s="80"/>
      <c r="B145" s="42" t="s">
        <v>48</v>
      </c>
      <c r="C145" s="57" t="s">
        <v>104</v>
      </c>
      <c r="D145" s="38">
        <f aca="true" t="shared" si="48" ref="D145:P145">D146+D147</f>
        <v>701175</v>
      </c>
      <c r="E145" s="38">
        <f t="shared" si="48"/>
        <v>105176</v>
      </c>
      <c r="F145" s="38">
        <f t="shared" si="48"/>
        <v>595999</v>
      </c>
      <c r="G145" s="38">
        <f t="shared" si="48"/>
        <v>53956</v>
      </c>
      <c r="H145" s="38">
        <f t="shared" si="48"/>
        <v>8093</v>
      </c>
      <c r="I145" s="38">
        <f t="shared" si="48"/>
        <v>0</v>
      </c>
      <c r="J145" s="38">
        <f t="shared" si="48"/>
        <v>0</v>
      </c>
      <c r="K145" s="38">
        <f t="shared" si="48"/>
        <v>8093</v>
      </c>
      <c r="L145" s="38">
        <f t="shared" si="48"/>
        <v>45863</v>
      </c>
      <c r="M145" s="38">
        <f t="shared" si="48"/>
        <v>0</v>
      </c>
      <c r="N145" s="38">
        <f t="shared" si="48"/>
        <v>0</v>
      </c>
      <c r="O145" s="38">
        <f t="shared" si="48"/>
        <v>0</v>
      </c>
      <c r="P145" s="39">
        <f t="shared" si="48"/>
        <v>45863</v>
      </c>
    </row>
    <row r="146" spans="1:16" s="1" customFormat="1" ht="12" customHeight="1">
      <c r="A146" s="80"/>
      <c r="B146" s="5" t="s">
        <v>147</v>
      </c>
      <c r="C146" s="46"/>
      <c r="D146" s="17">
        <f>E146+F146</f>
        <v>647219</v>
      </c>
      <c r="E146" s="17">
        <v>97083</v>
      </c>
      <c r="F146" s="17">
        <v>550136</v>
      </c>
      <c r="G146" s="17"/>
      <c r="H146" s="17">
        <f>K146</f>
        <v>0</v>
      </c>
      <c r="I146" s="12"/>
      <c r="J146" s="12"/>
      <c r="K146" s="12"/>
      <c r="L146" s="17"/>
      <c r="M146" s="12"/>
      <c r="N146" s="12"/>
      <c r="O146" s="12"/>
      <c r="P146" s="13"/>
    </row>
    <row r="147" spans="1:16" s="1" customFormat="1" ht="12" customHeight="1">
      <c r="A147" s="80"/>
      <c r="B147" s="3" t="s">
        <v>101</v>
      </c>
      <c r="C147" s="6"/>
      <c r="D147" s="43">
        <f>E147+F147</f>
        <v>53956</v>
      </c>
      <c r="E147" s="43">
        <f>H147</f>
        <v>8093</v>
      </c>
      <c r="F147" s="43">
        <f>L147</f>
        <v>45863</v>
      </c>
      <c r="G147" s="43">
        <f>H147+L147</f>
        <v>53956</v>
      </c>
      <c r="H147" s="43">
        <f aca="true" t="shared" si="49" ref="H147:H160">K147</f>
        <v>8093</v>
      </c>
      <c r="I147" s="54"/>
      <c r="J147" s="54"/>
      <c r="K147" s="54">
        <f>SUM(K148:K161)</f>
        <v>8093</v>
      </c>
      <c r="L147" s="43">
        <f>P147</f>
        <v>45863</v>
      </c>
      <c r="M147" s="54"/>
      <c r="N147" s="54"/>
      <c r="O147" s="54"/>
      <c r="P147" s="55">
        <f>SUM(P148:P161)</f>
        <v>45863</v>
      </c>
    </row>
    <row r="148" spans="1:16" s="1" customFormat="1" ht="12" customHeight="1">
      <c r="A148" s="80"/>
      <c r="B148" s="4" t="s">
        <v>9</v>
      </c>
      <c r="C148" s="5" t="s">
        <v>25</v>
      </c>
      <c r="D148" s="17">
        <f aca="true" t="shared" si="50" ref="D148:D160">E148+F148</f>
        <v>3685</v>
      </c>
      <c r="E148" s="17">
        <f aca="true" t="shared" si="51" ref="E148:E160">H148</f>
        <v>0</v>
      </c>
      <c r="F148" s="17">
        <f aca="true" t="shared" si="52" ref="F148:F160">L148</f>
        <v>3685</v>
      </c>
      <c r="G148" s="17">
        <f aca="true" t="shared" si="53" ref="G148:G160">H148+L148</f>
        <v>3685</v>
      </c>
      <c r="H148" s="17">
        <f t="shared" si="49"/>
        <v>0</v>
      </c>
      <c r="I148" s="12"/>
      <c r="J148" s="12"/>
      <c r="K148" s="12"/>
      <c r="L148" s="17">
        <f aca="true" t="shared" si="54" ref="L148:L160">P148</f>
        <v>3685</v>
      </c>
      <c r="M148" s="12"/>
      <c r="N148" s="12"/>
      <c r="O148" s="12"/>
      <c r="P148" s="13">
        <v>3685</v>
      </c>
    </row>
    <row r="149" spans="1:16" s="1" customFormat="1" ht="12" customHeight="1">
      <c r="A149" s="80"/>
      <c r="B149" s="4" t="s">
        <v>9</v>
      </c>
      <c r="C149" s="5" t="s">
        <v>107</v>
      </c>
      <c r="D149" s="17">
        <f t="shared" si="50"/>
        <v>650</v>
      </c>
      <c r="E149" s="17">
        <f t="shared" si="51"/>
        <v>650</v>
      </c>
      <c r="F149" s="17">
        <f t="shared" si="52"/>
        <v>0</v>
      </c>
      <c r="G149" s="17">
        <f t="shared" si="53"/>
        <v>650</v>
      </c>
      <c r="H149" s="17">
        <f t="shared" si="49"/>
        <v>650</v>
      </c>
      <c r="I149" s="12"/>
      <c r="J149" s="12"/>
      <c r="K149" s="12">
        <v>650</v>
      </c>
      <c r="L149" s="17">
        <f t="shared" si="54"/>
        <v>0</v>
      </c>
      <c r="M149" s="12"/>
      <c r="N149" s="12"/>
      <c r="O149" s="12"/>
      <c r="P149" s="13"/>
    </row>
    <row r="150" spans="1:16" s="1" customFormat="1" ht="12" customHeight="1">
      <c r="A150" s="80"/>
      <c r="B150" s="4" t="s">
        <v>143</v>
      </c>
      <c r="C150" s="5" t="s">
        <v>19</v>
      </c>
      <c r="D150" s="17">
        <f t="shared" si="50"/>
        <v>5499</v>
      </c>
      <c r="E150" s="17">
        <f t="shared" si="51"/>
        <v>0</v>
      </c>
      <c r="F150" s="17">
        <f t="shared" si="52"/>
        <v>5499</v>
      </c>
      <c r="G150" s="17">
        <f t="shared" si="53"/>
        <v>5499</v>
      </c>
      <c r="H150" s="17">
        <f t="shared" si="49"/>
        <v>0</v>
      </c>
      <c r="I150" s="12"/>
      <c r="J150" s="12"/>
      <c r="K150" s="12"/>
      <c r="L150" s="17">
        <f t="shared" si="54"/>
        <v>5499</v>
      </c>
      <c r="M150" s="12"/>
      <c r="N150" s="12"/>
      <c r="O150" s="12"/>
      <c r="P150" s="13">
        <v>5499</v>
      </c>
    </row>
    <row r="151" spans="1:16" s="1" customFormat="1" ht="12" customHeight="1">
      <c r="A151" s="80"/>
      <c r="B151" s="4" t="s">
        <v>143</v>
      </c>
      <c r="C151" s="5" t="s">
        <v>108</v>
      </c>
      <c r="D151" s="17">
        <f t="shared" si="50"/>
        <v>970</v>
      </c>
      <c r="E151" s="17">
        <f t="shared" si="51"/>
        <v>970</v>
      </c>
      <c r="F151" s="17">
        <f t="shared" si="52"/>
        <v>0</v>
      </c>
      <c r="G151" s="17">
        <f t="shared" si="53"/>
        <v>970</v>
      </c>
      <c r="H151" s="17">
        <f t="shared" si="49"/>
        <v>970</v>
      </c>
      <c r="I151" s="12"/>
      <c r="J151" s="12"/>
      <c r="K151" s="12">
        <v>970</v>
      </c>
      <c r="L151" s="17">
        <f t="shared" si="54"/>
        <v>0</v>
      </c>
      <c r="M151" s="12"/>
      <c r="N151" s="12"/>
      <c r="O151" s="12"/>
      <c r="P151" s="13"/>
    </row>
    <row r="152" spans="1:16" s="1" customFormat="1" ht="12" customHeight="1">
      <c r="A152" s="80"/>
      <c r="B152" s="4" t="s">
        <v>138</v>
      </c>
      <c r="C152" s="5" t="s">
        <v>20</v>
      </c>
      <c r="D152" s="17">
        <f t="shared" si="50"/>
        <v>887</v>
      </c>
      <c r="E152" s="17">
        <f t="shared" si="51"/>
        <v>0</v>
      </c>
      <c r="F152" s="17">
        <f t="shared" si="52"/>
        <v>887</v>
      </c>
      <c r="G152" s="17">
        <f t="shared" si="53"/>
        <v>887</v>
      </c>
      <c r="H152" s="17">
        <f t="shared" si="49"/>
        <v>0</v>
      </c>
      <c r="I152" s="12"/>
      <c r="J152" s="12"/>
      <c r="K152" s="12"/>
      <c r="L152" s="17">
        <f t="shared" si="54"/>
        <v>887</v>
      </c>
      <c r="M152" s="12"/>
      <c r="N152" s="12"/>
      <c r="O152" s="12"/>
      <c r="P152" s="13">
        <v>887</v>
      </c>
    </row>
    <row r="153" spans="1:16" s="1" customFormat="1" ht="12" customHeight="1">
      <c r="A153" s="80"/>
      <c r="B153" s="4" t="s">
        <v>138</v>
      </c>
      <c r="C153" s="5" t="s">
        <v>109</v>
      </c>
      <c r="D153" s="17">
        <f t="shared" si="50"/>
        <v>156</v>
      </c>
      <c r="E153" s="17">
        <f t="shared" si="51"/>
        <v>156</v>
      </c>
      <c r="F153" s="17">
        <f t="shared" si="52"/>
        <v>0</v>
      </c>
      <c r="G153" s="17">
        <f t="shared" si="53"/>
        <v>156</v>
      </c>
      <c r="H153" s="17">
        <f t="shared" si="49"/>
        <v>156</v>
      </c>
      <c r="I153" s="12"/>
      <c r="J153" s="12"/>
      <c r="K153" s="12">
        <v>156</v>
      </c>
      <c r="L153" s="17">
        <f t="shared" si="54"/>
        <v>0</v>
      </c>
      <c r="M153" s="12"/>
      <c r="N153" s="12"/>
      <c r="O153" s="12"/>
      <c r="P153" s="13"/>
    </row>
    <row r="154" spans="1:16" s="1" customFormat="1" ht="12" customHeight="1">
      <c r="A154" s="80"/>
      <c r="B154" s="4" t="s">
        <v>156</v>
      </c>
      <c r="C154" s="5" t="s">
        <v>21</v>
      </c>
      <c r="D154" s="17">
        <f t="shared" si="50"/>
        <v>32514</v>
      </c>
      <c r="E154" s="17">
        <f t="shared" si="51"/>
        <v>0</v>
      </c>
      <c r="F154" s="17">
        <f t="shared" si="52"/>
        <v>32514</v>
      </c>
      <c r="G154" s="17">
        <f t="shared" si="53"/>
        <v>32514</v>
      </c>
      <c r="H154" s="17">
        <f t="shared" si="49"/>
        <v>0</v>
      </c>
      <c r="I154" s="12"/>
      <c r="J154" s="12"/>
      <c r="K154" s="12"/>
      <c r="L154" s="17">
        <f t="shared" si="54"/>
        <v>32514</v>
      </c>
      <c r="M154" s="12"/>
      <c r="N154" s="12"/>
      <c r="O154" s="12"/>
      <c r="P154" s="13">
        <v>32514</v>
      </c>
    </row>
    <row r="155" spans="1:16" s="1" customFormat="1" ht="12" customHeight="1">
      <c r="A155" s="80"/>
      <c r="B155" s="4" t="s">
        <v>156</v>
      </c>
      <c r="C155" s="5" t="s">
        <v>110</v>
      </c>
      <c r="D155" s="17">
        <f t="shared" si="50"/>
        <v>5738</v>
      </c>
      <c r="E155" s="17">
        <f t="shared" si="51"/>
        <v>5738</v>
      </c>
      <c r="F155" s="17">
        <f t="shared" si="52"/>
        <v>0</v>
      </c>
      <c r="G155" s="17">
        <f t="shared" si="53"/>
        <v>5738</v>
      </c>
      <c r="H155" s="17">
        <f t="shared" si="49"/>
        <v>5738</v>
      </c>
      <c r="I155" s="12"/>
      <c r="J155" s="12"/>
      <c r="K155" s="12">
        <v>5738</v>
      </c>
      <c r="L155" s="17">
        <f t="shared" si="54"/>
        <v>0</v>
      </c>
      <c r="M155" s="12"/>
      <c r="N155" s="12"/>
      <c r="O155" s="12"/>
      <c r="P155" s="13"/>
    </row>
    <row r="156" spans="1:16" s="1" customFormat="1" ht="12" customHeight="1">
      <c r="A156" s="80"/>
      <c r="B156" s="4" t="s">
        <v>139</v>
      </c>
      <c r="C156" s="5" t="s">
        <v>22</v>
      </c>
      <c r="D156" s="17">
        <f t="shared" si="50"/>
        <v>1493</v>
      </c>
      <c r="E156" s="17">
        <f t="shared" si="51"/>
        <v>0</v>
      </c>
      <c r="F156" s="17">
        <f t="shared" si="52"/>
        <v>1493</v>
      </c>
      <c r="G156" s="17">
        <f t="shared" si="53"/>
        <v>1493</v>
      </c>
      <c r="H156" s="17">
        <f t="shared" si="49"/>
        <v>0</v>
      </c>
      <c r="I156" s="12"/>
      <c r="J156" s="12"/>
      <c r="K156" s="12"/>
      <c r="L156" s="17">
        <f t="shared" si="54"/>
        <v>1493</v>
      </c>
      <c r="M156" s="12"/>
      <c r="N156" s="12"/>
      <c r="O156" s="12"/>
      <c r="P156" s="13">
        <v>1493</v>
      </c>
    </row>
    <row r="157" spans="1:16" s="1" customFormat="1" ht="12" customHeight="1">
      <c r="A157" s="80"/>
      <c r="B157" s="4" t="s">
        <v>139</v>
      </c>
      <c r="C157" s="5" t="s">
        <v>111</v>
      </c>
      <c r="D157" s="17">
        <f t="shared" si="50"/>
        <v>264</v>
      </c>
      <c r="E157" s="17">
        <f t="shared" si="51"/>
        <v>264</v>
      </c>
      <c r="F157" s="17">
        <f t="shared" si="52"/>
        <v>0</v>
      </c>
      <c r="G157" s="17">
        <f t="shared" si="53"/>
        <v>264</v>
      </c>
      <c r="H157" s="17">
        <f t="shared" si="49"/>
        <v>264</v>
      </c>
      <c r="I157" s="12"/>
      <c r="J157" s="12"/>
      <c r="K157" s="12">
        <v>264</v>
      </c>
      <c r="L157" s="17">
        <f t="shared" si="54"/>
        <v>0</v>
      </c>
      <c r="M157" s="12"/>
      <c r="N157" s="12"/>
      <c r="O157" s="12"/>
      <c r="P157" s="13"/>
    </row>
    <row r="158" spans="1:16" s="1" customFormat="1" ht="12" customHeight="1">
      <c r="A158" s="80"/>
      <c r="B158" s="4" t="s">
        <v>144</v>
      </c>
      <c r="C158" s="5" t="s">
        <v>24</v>
      </c>
      <c r="D158" s="17">
        <f t="shared" si="50"/>
        <v>255</v>
      </c>
      <c r="E158" s="17">
        <f t="shared" si="51"/>
        <v>0</v>
      </c>
      <c r="F158" s="17">
        <f t="shared" si="52"/>
        <v>255</v>
      </c>
      <c r="G158" s="17">
        <f t="shared" si="53"/>
        <v>255</v>
      </c>
      <c r="H158" s="17">
        <f t="shared" si="49"/>
        <v>0</v>
      </c>
      <c r="I158" s="12"/>
      <c r="J158" s="12"/>
      <c r="K158" s="12"/>
      <c r="L158" s="17">
        <f t="shared" si="54"/>
        <v>255</v>
      </c>
      <c r="M158" s="12"/>
      <c r="N158" s="12"/>
      <c r="O158" s="12"/>
      <c r="P158" s="13">
        <v>255</v>
      </c>
    </row>
    <row r="159" spans="1:16" s="1" customFormat="1" ht="12" customHeight="1">
      <c r="A159" s="80"/>
      <c r="B159" s="4" t="s">
        <v>144</v>
      </c>
      <c r="C159" s="5" t="s">
        <v>112</v>
      </c>
      <c r="D159" s="17">
        <f t="shared" si="50"/>
        <v>45</v>
      </c>
      <c r="E159" s="17">
        <f t="shared" si="51"/>
        <v>45</v>
      </c>
      <c r="F159" s="17">
        <f t="shared" si="52"/>
        <v>0</v>
      </c>
      <c r="G159" s="17">
        <f t="shared" si="53"/>
        <v>45</v>
      </c>
      <c r="H159" s="17">
        <f t="shared" si="49"/>
        <v>45</v>
      </c>
      <c r="I159" s="12"/>
      <c r="J159" s="12"/>
      <c r="K159" s="12">
        <v>45</v>
      </c>
      <c r="L159" s="17">
        <f t="shared" si="54"/>
        <v>0</v>
      </c>
      <c r="M159" s="12"/>
      <c r="N159" s="12"/>
      <c r="O159" s="12"/>
      <c r="P159" s="13"/>
    </row>
    <row r="160" spans="1:16" s="1" customFormat="1" ht="12" customHeight="1">
      <c r="A160" s="80"/>
      <c r="B160" s="4" t="s">
        <v>51</v>
      </c>
      <c r="C160" s="5" t="s">
        <v>28</v>
      </c>
      <c r="D160" s="17">
        <f t="shared" si="50"/>
        <v>1530</v>
      </c>
      <c r="E160" s="17">
        <f t="shared" si="51"/>
        <v>0</v>
      </c>
      <c r="F160" s="17">
        <f t="shared" si="52"/>
        <v>1530</v>
      </c>
      <c r="G160" s="17">
        <f t="shared" si="53"/>
        <v>1530</v>
      </c>
      <c r="H160" s="17">
        <f t="shared" si="49"/>
        <v>0</v>
      </c>
      <c r="I160" s="12"/>
      <c r="J160" s="12"/>
      <c r="K160" s="12"/>
      <c r="L160" s="17">
        <f t="shared" si="54"/>
        <v>1530</v>
      </c>
      <c r="M160" s="12"/>
      <c r="N160" s="12"/>
      <c r="O160" s="12"/>
      <c r="P160" s="13">
        <v>1530</v>
      </c>
    </row>
    <row r="161" spans="1:16" s="1" customFormat="1" ht="12" customHeight="1">
      <c r="A161" s="80"/>
      <c r="B161" s="4" t="s">
        <v>51</v>
      </c>
      <c r="C161" s="5" t="s">
        <v>88</v>
      </c>
      <c r="D161" s="17">
        <f>E161+F161</f>
        <v>270</v>
      </c>
      <c r="E161" s="17">
        <f>H161</f>
        <v>270</v>
      </c>
      <c r="F161" s="17">
        <f>L161</f>
        <v>0</v>
      </c>
      <c r="G161" s="17">
        <f>H161+L161</f>
        <v>270</v>
      </c>
      <c r="H161" s="17">
        <f>K161</f>
        <v>270</v>
      </c>
      <c r="I161" s="12"/>
      <c r="J161" s="12"/>
      <c r="K161" s="12">
        <v>270</v>
      </c>
      <c r="L161" s="17">
        <f>P161</f>
        <v>0</v>
      </c>
      <c r="M161" s="12"/>
      <c r="N161" s="12"/>
      <c r="O161" s="12"/>
      <c r="P161" s="13"/>
    </row>
    <row r="162" spans="1:16" s="1" customFormat="1" ht="16.5" customHeight="1">
      <c r="A162" s="80" t="s">
        <v>61</v>
      </c>
      <c r="B162" s="87" t="s">
        <v>117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s="1" customFormat="1" ht="12" customHeight="1">
      <c r="A163" s="80"/>
      <c r="B163" s="89" t="s">
        <v>3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90"/>
    </row>
    <row r="164" spans="1:16" s="1" customFormat="1" ht="12" customHeight="1">
      <c r="A164" s="80"/>
      <c r="B164" s="89" t="s">
        <v>87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</row>
    <row r="165" spans="1:16" s="1" customFormat="1" ht="12" customHeight="1">
      <c r="A165" s="80"/>
      <c r="B165" s="91" t="s">
        <v>6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1:16" s="1" customFormat="1" ht="15.75" customHeight="1">
      <c r="A166" s="80"/>
      <c r="B166" s="89" t="s">
        <v>80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0"/>
    </row>
    <row r="167" spans="1:16" s="48" customFormat="1" ht="16.5" customHeight="1">
      <c r="A167" s="80"/>
      <c r="B167" s="42" t="s">
        <v>48</v>
      </c>
      <c r="C167" s="57" t="s">
        <v>106</v>
      </c>
      <c r="D167" s="38">
        <f aca="true" t="shared" si="55" ref="D167:P167">D168+D169</f>
        <v>949232</v>
      </c>
      <c r="E167" s="38">
        <f t="shared" si="55"/>
        <v>142393</v>
      </c>
      <c r="F167" s="38">
        <f t="shared" si="55"/>
        <v>806839</v>
      </c>
      <c r="G167" s="38">
        <f t="shared" si="55"/>
        <v>41318</v>
      </c>
      <c r="H167" s="38">
        <f t="shared" si="55"/>
        <v>6197</v>
      </c>
      <c r="I167" s="38">
        <f t="shared" si="55"/>
        <v>0</v>
      </c>
      <c r="J167" s="38">
        <f t="shared" si="55"/>
        <v>0</v>
      </c>
      <c r="K167" s="38">
        <f t="shared" si="55"/>
        <v>6197</v>
      </c>
      <c r="L167" s="38">
        <f t="shared" si="55"/>
        <v>35121</v>
      </c>
      <c r="M167" s="38">
        <f t="shared" si="55"/>
        <v>0</v>
      </c>
      <c r="N167" s="38">
        <f t="shared" si="55"/>
        <v>0</v>
      </c>
      <c r="O167" s="38">
        <f t="shared" si="55"/>
        <v>0</v>
      </c>
      <c r="P167" s="39">
        <f t="shared" si="55"/>
        <v>35121</v>
      </c>
    </row>
    <row r="168" spans="1:16" s="1" customFormat="1" ht="12" customHeight="1">
      <c r="A168" s="80"/>
      <c r="B168" s="5" t="s">
        <v>147</v>
      </c>
      <c r="C168" s="46"/>
      <c r="D168" s="32">
        <f aca="true" t="shared" si="56" ref="D168:D179">E168+F168</f>
        <v>907914</v>
      </c>
      <c r="E168" s="32">
        <v>136196</v>
      </c>
      <c r="F168" s="32">
        <v>771718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47"/>
    </row>
    <row r="169" spans="1:16" s="1" customFormat="1" ht="12" customHeight="1">
      <c r="A169" s="80"/>
      <c r="B169" s="3" t="s">
        <v>101</v>
      </c>
      <c r="C169" s="6"/>
      <c r="D169" s="19">
        <f t="shared" si="56"/>
        <v>41318</v>
      </c>
      <c r="E169" s="19">
        <f>H169</f>
        <v>6197</v>
      </c>
      <c r="F169" s="19">
        <f>L169</f>
        <v>35121</v>
      </c>
      <c r="G169" s="19">
        <f>H169+L169</f>
        <v>41318</v>
      </c>
      <c r="H169" s="19">
        <f>K169</f>
        <v>6197</v>
      </c>
      <c r="I169" s="14"/>
      <c r="J169" s="14"/>
      <c r="K169" s="14">
        <f>SUM(K170:K189)</f>
        <v>6197</v>
      </c>
      <c r="L169" s="19">
        <f>SUM(L170:L189)</f>
        <v>35121</v>
      </c>
      <c r="M169" s="14"/>
      <c r="N169" s="14"/>
      <c r="O169" s="14"/>
      <c r="P169" s="15">
        <f>SUM(P170:P189)</f>
        <v>35121</v>
      </c>
    </row>
    <row r="170" spans="1:16" s="1" customFormat="1" ht="12" customHeight="1">
      <c r="A170" s="80"/>
      <c r="B170" s="4" t="s">
        <v>9</v>
      </c>
      <c r="C170" s="5" t="s">
        <v>25</v>
      </c>
      <c r="D170" s="17">
        <f t="shared" si="56"/>
        <v>4335</v>
      </c>
      <c r="E170" s="17">
        <f>H170</f>
        <v>0</v>
      </c>
      <c r="F170" s="17">
        <f>L170</f>
        <v>4335</v>
      </c>
      <c r="G170" s="17">
        <f>H170+L170</f>
        <v>4335</v>
      </c>
      <c r="H170" s="17">
        <f>K170</f>
        <v>0</v>
      </c>
      <c r="I170" s="12"/>
      <c r="J170" s="12"/>
      <c r="K170" s="12">
        <v>0</v>
      </c>
      <c r="L170" s="17">
        <f>P170</f>
        <v>4335</v>
      </c>
      <c r="M170" s="12"/>
      <c r="N170" s="12"/>
      <c r="O170" s="12"/>
      <c r="P170" s="13">
        <v>4335</v>
      </c>
    </row>
    <row r="171" spans="1:16" s="1" customFormat="1" ht="12" customHeight="1">
      <c r="A171" s="80"/>
      <c r="B171" s="4" t="s">
        <v>9</v>
      </c>
      <c r="C171" s="5" t="s">
        <v>107</v>
      </c>
      <c r="D171" s="17">
        <f t="shared" si="56"/>
        <v>765</v>
      </c>
      <c r="E171" s="17">
        <f aca="true" t="shared" si="57" ref="E171:E189">H171</f>
        <v>765</v>
      </c>
      <c r="F171" s="17">
        <f aca="true" t="shared" si="58" ref="F171:F189">L171</f>
        <v>0</v>
      </c>
      <c r="G171" s="17">
        <f aca="true" t="shared" si="59" ref="G171:G189">H171+L171</f>
        <v>765</v>
      </c>
      <c r="H171" s="17">
        <f aca="true" t="shared" si="60" ref="H171:H189">K171</f>
        <v>765</v>
      </c>
      <c r="I171" s="12"/>
      <c r="J171" s="12"/>
      <c r="K171" s="12">
        <v>765</v>
      </c>
      <c r="L171" s="17">
        <f aca="true" t="shared" si="61" ref="L171:L189">P171</f>
        <v>0</v>
      </c>
      <c r="M171" s="12"/>
      <c r="N171" s="12"/>
      <c r="O171" s="12"/>
      <c r="P171" s="13">
        <v>0</v>
      </c>
    </row>
    <row r="172" spans="1:16" s="1" customFormat="1" ht="12" customHeight="1">
      <c r="A172" s="80"/>
      <c r="B172" s="5" t="s">
        <v>137</v>
      </c>
      <c r="C172" s="5" t="s">
        <v>26</v>
      </c>
      <c r="D172" s="17">
        <f t="shared" si="56"/>
        <v>2211</v>
      </c>
      <c r="E172" s="17">
        <f t="shared" si="57"/>
        <v>0</v>
      </c>
      <c r="F172" s="17">
        <f t="shared" si="58"/>
        <v>2211</v>
      </c>
      <c r="G172" s="17">
        <f t="shared" si="59"/>
        <v>2211</v>
      </c>
      <c r="H172" s="17">
        <f t="shared" si="60"/>
        <v>0</v>
      </c>
      <c r="I172" s="12"/>
      <c r="J172" s="12"/>
      <c r="K172" s="12"/>
      <c r="L172" s="17">
        <f t="shared" si="61"/>
        <v>2211</v>
      </c>
      <c r="M172" s="12"/>
      <c r="N172" s="12"/>
      <c r="O172" s="12"/>
      <c r="P172" s="13">
        <v>2211</v>
      </c>
    </row>
    <row r="173" spans="1:16" s="1" customFormat="1" ht="12" customHeight="1">
      <c r="A173" s="80"/>
      <c r="B173" s="5" t="s">
        <v>137</v>
      </c>
      <c r="C173" s="5" t="s">
        <v>127</v>
      </c>
      <c r="D173" s="17">
        <f t="shared" si="56"/>
        <v>390</v>
      </c>
      <c r="E173" s="17">
        <f t="shared" si="57"/>
        <v>390</v>
      </c>
      <c r="F173" s="17">
        <f t="shared" si="58"/>
        <v>0</v>
      </c>
      <c r="G173" s="17">
        <f t="shared" si="59"/>
        <v>390</v>
      </c>
      <c r="H173" s="17">
        <f t="shared" si="60"/>
        <v>390</v>
      </c>
      <c r="I173" s="12"/>
      <c r="J173" s="12"/>
      <c r="K173" s="12">
        <v>390</v>
      </c>
      <c r="L173" s="17">
        <f t="shared" si="61"/>
        <v>0</v>
      </c>
      <c r="M173" s="12"/>
      <c r="N173" s="12"/>
      <c r="O173" s="12"/>
      <c r="P173" s="13"/>
    </row>
    <row r="174" spans="1:16" s="1" customFormat="1" ht="12" customHeight="1">
      <c r="A174" s="80"/>
      <c r="B174" s="4" t="s">
        <v>143</v>
      </c>
      <c r="C174" s="5" t="s">
        <v>19</v>
      </c>
      <c r="D174" s="17">
        <f t="shared" si="56"/>
        <v>3575</v>
      </c>
      <c r="E174" s="17">
        <f t="shared" si="57"/>
        <v>0</v>
      </c>
      <c r="F174" s="17">
        <f t="shared" si="58"/>
        <v>3575</v>
      </c>
      <c r="G174" s="17">
        <f t="shared" si="59"/>
        <v>3575</v>
      </c>
      <c r="H174" s="17">
        <f t="shared" si="60"/>
        <v>0</v>
      </c>
      <c r="I174" s="12"/>
      <c r="J174" s="12"/>
      <c r="K174" s="12">
        <v>0</v>
      </c>
      <c r="L174" s="17">
        <f t="shared" si="61"/>
        <v>3575</v>
      </c>
      <c r="M174" s="12"/>
      <c r="N174" s="12"/>
      <c r="O174" s="12"/>
      <c r="P174" s="13">
        <v>3575</v>
      </c>
    </row>
    <row r="175" spans="1:16" s="1" customFormat="1" ht="12" customHeight="1">
      <c r="A175" s="80"/>
      <c r="B175" s="4" t="s">
        <v>143</v>
      </c>
      <c r="C175" s="5" t="s">
        <v>108</v>
      </c>
      <c r="D175" s="17">
        <f t="shared" si="56"/>
        <v>631</v>
      </c>
      <c r="E175" s="17">
        <f t="shared" si="57"/>
        <v>631</v>
      </c>
      <c r="F175" s="17">
        <f t="shared" si="58"/>
        <v>0</v>
      </c>
      <c r="G175" s="17">
        <f t="shared" si="59"/>
        <v>631</v>
      </c>
      <c r="H175" s="17">
        <f t="shared" si="60"/>
        <v>631</v>
      </c>
      <c r="I175" s="12"/>
      <c r="J175" s="12"/>
      <c r="K175" s="12">
        <v>631</v>
      </c>
      <c r="L175" s="17">
        <f t="shared" si="61"/>
        <v>0</v>
      </c>
      <c r="M175" s="12"/>
      <c r="N175" s="12"/>
      <c r="O175" s="12"/>
      <c r="P175" s="13">
        <v>0</v>
      </c>
    </row>
    <row r="176" spans="1:16" s="1" customFormat="1" ht="12" customHeight="1">
      <c r="A176" s="80"/>
      <c r="B176" s="4" t="s">
        <v>138</v>
      </c>
      <c r="C176" s="5" t="s">
        <v>20</v>
      </c>
      <c r="D176" s="17">
        <f t="shared" si="56"/>
        <v>576</v>
      </c>
      <c r="E176" s="17">
        <f t="shared" si="57"/>
        <v>0</v>
      </c>
      <c r="F176" s="17">
        <f t="shared" si="58"/>
        <v>576</v>
      </c>
      <c r="G176" s="17">
        <f t="shared" si="59"/>
        <v>576</v>
      </c>
      <c r="H176" s="17">
        <f t="shared" si="60"/>
        <v>0</v>
      </c>
      <c r="I176" s="12"/>
      <c r="J176" s="12"/>
      <c r="K176" s="12">
        <v>0</v>
      </c>
      <c r="L176" s="17">
        <f t="shared" si="61"/>
        <v>576</v>
      </c>
      <c r="M176" s="12"/>
      <c r="N176" s="12"/>
      <c r="O176" s="12"/>
      <c r="P176" s="13">
        <v>576</v>
      </c>
    </row>
    <row r="177" spans="1:16" s="1" customFormat="1" ht="12" customHeight="1">
      <c r="A177" s="80"/>
      <c r="B177" s="4" t="s">
        <v>138</v>
      </c>
      <c r="C177" s="5" t="s">
        <v>109</v>
      </c>
      <c r="D177" s="17">
        <f t="shared" si="56"/>
        <v>102</v>
      </c>
      <c r="E177" s="17">
        <f t="shared" si="57"/>
        <v>102</v>
      </c>
      <c r="F177" s="17">
        <f t="shared" si="58"/>
        <v>0</v>
      </c>
      <c r="G177" s="17">
        <f t="shared" si="59"/>
        <v>102</v>
      </c>
      <c r="H177" s="17">
        <f t="shared" si="60"/>
        <v>102</v>
      </c>
      <c r="I177" s="12"/>
      <c r="J177" s="12"/>
      <c r="K177" s="12">
        <v>102</v>
      </c>
      <c r="L177" s="17">
        <f t="shared" si="61"/>
        <v>0</v>
      </c>
      <c r="M177" s="12"/>
      <c r="N177" s="12"/>
      <c r="O177" s="12"/>
      <c r="P177" s="13">
        <v>0</v>
      </c>
    </row>
    <row r="178" spans="1:16" s="1" customFormat="1" ht="12" customHeight="1">
      <c r="A178" s="80"/>
      <c r="B178" s="4" t="s">
        <v>156</v>
      </c>
      <c r="C178" s="5" t="s">
        <v>21</v>
      </c>
      <c r="D178" s="17">
        <f t="shared" si="56"/>
        <v>18254</v>
      </c>
      <c r="E178" s="17">
        <f t="shared" si="57"/>
        <v>0</v>
      </c>
      <c r="F178" s="17">
        <f t="shared" si="58"/>
        <v>18254</v>
      </c>
      <c r="G178" s="17">
        <f t="shared" si="59"/>
        <v>18254</v>
      </c>
      <c r="H178" s="17">
        <f t="shared" si="60"/>
        <v>0</v>
      </c>
      <c r="I178" s="12"/>
      <c r="J178" s="12"/>
      <c r="K178" s="12">
        <v>0</v>
      </c>
      <c r="L178" s="17">
        <f t="shared" si="61"/>
        <v>18254</v>
      </c>
      <c r="M178" s="12"/>
      <c r="N178" s="12"/>
      <c r="O178" s="12"/>
      <c r="P178" s="13">
        <v>18254</v>
      </c>
    </row>
    <row r="179" spans="1:16" s="1" customFormat="1" ht="12" customHeight="1">
      <c r="A179" s="80"/>
      <c r="B179" s="4" t="s">
        <v>156</v>
      </c>
      <c r="C179" s="5" t="s">
        <v>110</v>
      </c>
      <c r="D179" s="17">
        <f t="shared" si="56"/>
        <v>3221</v>
      </c>
      <c r="E179" s="17">
        <f t="shared" si="57"/>
        <v>3221</v>
      </c>
      <c r="F179" s="17">
        <f t="shared" si="58"/>
        <v>0</v>
      </c>
      <c r="G179" s="17">
        <f t="shared" si="59"/>
        <v>3221</v>
      </c>
      <c r="H179" s="17">
        <f t="shared" si="60"/>
        <v>3221</v>
      </c>
      <c r="I179" s="12"/>
      <c r="J179" s="12"/>
      <c r="K179" s="12">
        <v>3221</v>
      </c>
      <c r="L179" s="17">
        <f t="shared" si="61"/>
        <v>0</v>
      </c>
      <c r="M179" s="12"/>
      <c r="N179" s="12"/>
      <c r="O179" s="12"/>
      <c r="P179" s="13">
        <v>0</v>
      </c>
    </row>
    <row r="180" spans="1:16" s="1" customFormat="1" ht="12" customHeight="1">
      <c r="A180" s="80"/>
      <c r="B180" s="4" t="s">
        <v>139</v>
      </c>
      <c r="C180" s="5" t="s">
        <v>22</v>
      </c>
      <c r="D180" s="17">
        <f aca="true" t="shared" si="62" ref="D180:D189">E180+F180</f>
        <v>277</v>
      </c>
      <c r="E180" s="17">
        <f t="shared" si="57"/>
        <v>0</v>
      </c>
      <c r="F180" s="17">
        <f t="shared" si="58"/>
        <v>277</v>
      </c>
      <c r="G180" s="17">
        <f t="shared" si="59"/>
        <v>277</v>
      </c>
      <c r="H180" s="17">
        <f t="shared" si="60"/>
        <v>0</v>
      </c>
      <c r="I180" s="12"/>
      <c r="J180" s="12"/>
      <c r="K180" s="12">
        <v>0</v>
      </c>
      <c r="L180" s="17">
        <f t="shared" si="61"/>
        <v>277</v>
      </c>
      <c r="M180" s="12"/>
      <c r="N180" s="12"/>
      <c r="O180" s="12"/>
      <c r="P180" s="13">
        <v>277</v>
      </c>
    </row>
    <row r="181" spans="1:16" s="1" customFormat="1" ht="12" customHeight="1">
      <c r="A181" s="80"/>
      <c r="B181" s="4" t="s">
        <v>139</v>
      </c>
      <c r="C181" s="5" t="s">
        <v>111</v>
      </c>
      <c r="D181" s="17">
        <f t="shared" si="62"/>
        <v>49</v>
      </c>
      <c r="E181" s="17">
        <f t="shared" si="57"/>
        <v>49</v>
      </c>
      <c r="F181" s="17">
        <f t="shared" si="58"/>
        <v>0</v>
      </c>
      <c r="G181" s="17">
        <f t="shared" si="59"/>
        <v>49</v>
      </c>
      <c r="H181" s="17">
        <f t="shared" si="60"/>
        <v>49</v>
      </c>
      <c r="I181" s="12"/>
      <c r="J181" s="12"/>
      <c r="K181" s="12">
        <v>49</v>
      </c>
      <c r="L181" s="17">
        <f t="shared" si="61"/>
        <v>0</v>
      </c>
      <c r="M181" s="12"/>
      <c r="N181" s="12"/>
      <c r="O181" s="12"/>
      <c r="P181" s="13">
        <v>0</v>
      </c>
    </row>
    <row r="182" spans="1:16" s="1" customFormat="1" ht="12" customHeight="1">
      <c r="A182" s="80"/>
      <c r="B182" s="4" t="s">
        <v>144</v>
      </c>
      <c r="C182" s="5" t="s">
        <v>24</v>
      </c>
      <c r="D182" s="17">
        <f t="shared" si="62"/>
        <v>3861</v>
      </c>
      <c r="E182" s="17">
        <f t="shared" si="57"/>
        <v>0</v>
      </c>
      <c r="F182" s="17">
        <f t="shared" si="58"/>
        <v>3861</v>
      </c>
      <c r="G182" s="17">
        <f t="shared" si="59"/>
        <v>3861</v>
      </c>
      <c r="H182" s="17">
        <f t="shared" si="60"/>
        <v>0</v>
      </c>
      <c r="I182" s="12"/>
      <c r="J182" s="12"/>
      <c r="K182" s="12">
        <v>0</v>
      </c>
      <c r="L182" s="17">
        <f t="shared" si="61"/>
        <v>3861</v>
      </c>
      <c r="M182" s="12"/>
      <c r="N182" s="12"/>
      <c r="O182" s="12"/>
      <c r="P182" s="13">
        <v>3861</v>
      </c>
    </row>
    <row r="183" spans="1:16" s="1" customFormat="1" ht="12" customHeight="1">
      <c r="A183" s="80"/>
      <c r="B183" s="4" t="s">
        <v>144</v>
      </c>
      <c r="C183" s="5" t="s">
        <v>112</v>
      </c>
      <c r="D183" s="17">
        <f t="shared" si="62"/>
        <v>681</v>
      </c>
      <c r="E183" s="17">
        <f t="shared" si="57"/>
        <v>681</v>
      </c>
      <c r="F183" s="17">
        <f t="shared" si="58"/>
        <v>0</v>
      </c>
      <c r="G183" s="17">
        <f t="shared" si="59"/>
        <v>681</v>
      </c>
      <c r="H183" s="17">
        <f t="shared" si="60"/>
        <v>681</v>
      </c>
      <c r="I183" s="12"/>
      <c r="J183" s="12"/>
      <c r="K183" s="12">
        <v>681</v>
      </c>
      <c r="L183" s="17">
        <f t="shared" si="61"/>
        <v>0</v>
      </c>
      <c r="M183" s="12"/>
      <c r="N183" s="12"/>
      <c r="O183" s="12"/>
      <c r="P183" s="13">
        <v>0</v>
      </c>
    </row>
    <row r="184" spans="1:16" s="1" customFormat="1" ht="12" customHeight="1">
      <c r="A184" s="80"/>
      <c r="B184" s="4" t="s">
        <v>51</v>
      </c>
      <c r="C184" s="5" t="s">
        <v>28</v>
      </c>
      <c r="D184" s="17">
        <f t="shared" si="62"/>
        <v>850</v>
      </c>
      <c r="E184" s="17">
        <f t="shared" si="57"/>
        <v>0</v>
      </c>
      <c r="F184" s="17">
        <f t="shared" si="58"/>
        <v>850</v>
      </c>
      <c r="G184" s="17">
        <f t="shared" si="59"/>
        <v>850</v>
      </c>
      <c r="H184" s="17">
        <f t="shared" si="60"/>
        <v>0</v>
      </c>
      <c r="I184" s="12"/>
      <c r="J184" s="12"/>
      <c r="K184" s="12">
        <v>0</v>
      </c>
      <c r="L184" s="17">
        <f t="shared" si="61"/>
        <v>850</v>
      </c>
      <c r="M184" s="12"/>
      <c r="N184" s="12"/>
      <c r="O184" s="12"/>
      <c r="P184" s="13">
        <v>850</v>
      </c>
    </row>
    <row r="185" spans="1:16" s="1" customFormat="1" ht="12" customHeight="1">
      <c r="A185" s="80"/>
      <c r="B185" s="4" t="s">
        <v>51</v>
      </c>
      <c r="C185" s="5" t="s">
        <v>88</v>
      </c>
      <c r="D185" s="17">
        <f t="shared" si="62"/>
        <v>150</v>
      </c>
      <c r="E185" s="17">
        <f t="shared" si="57"/>
        <v>150</v>
      </c>
      <c r="F185" s="17">
        <f t="shared" si="58"/>
        <v>0</v>
      </c>
      <c r="G185" s="17">
        <f t="shared" si="59"/>
        <v>150</v>
      </c>
      <c r="H185" s="17">
        <f t="shared" si="60"/>
        <v>150</v>
      </c>
      <c r="I185" s="12"/>
      <c r="J185" s="12"/>
      <c r="K185" s="12">
        <v>150</v>
      </c>
      <c r="L185" s="17">
        <f t="shared" si="61"/>
        <v>0</v>
      </c>
      <c r="M185" s="12"/>
      <c r="N185" s="12"/>
      <c r="O185" s="12"/>
      <c r="P185" s="13">
        <v>0</v>
      </c>
    </row>
    <row r="186" spans="1:16" s="1" customFormat="1" ht="12" customHeight="1">
      <c r="A186" s="80"/>
      <c r="B186" s="4" t="s">
        <v>2</v>
      </c>
      <c r="C186" s="5" t="s">
        <v>29</v>
      </c>
      <c r="D186" s="17">
        <f t="shared" si="62"/>
        <v>332</v>
      </c>
      <c r="E186" s="17">
        <f t="shared" si="57"/>
        <v>0</v>
      </c>
      <c r="F186" s="17">
        <f t="shared" si="58"/>
        <v>332</v>
      </c>
      <c r="G186" s="17">
        <f t="shared" si="59"/>
        <v>332</v>
      </c>
      <c r="H186" s="17">
        <f t="shared" si="60"/>
        <v>0</v>
      </c>
      <c r="I186" s="12"/>
      <c r="J186" s="12"/>
      <c r="K186" s="12">
        <v>0</v>
      </c>
      <c r="L186" s="17">
        <f t="shared" si="61"/>
        <v>332</v>
      </c>
      <c r="M186" s="12"/>
      <c r="N186" s="12"/>
      <c r="O186" s="12"/>
      <c r="P186" s="13">
        <v>332</v>
      </c>
    </row>
    <row r="187" spans="1:16" s="1" customFormat="1" ht="12" customHeight="1">
      <c r="A187" s="80"/>
      <c r="B187" s="4" t="s">
        <v>2</v>
      </c>
      <c r="C187" s="5" t="s">
        <v>118</v>
      </c>
      <c r="D187" s="17">
        <f t="shared" si="62"/>
        <v>58</v>
      </c>
      <c r="E187" s="17">
        <f t="shared" si="57"/>
        <v>58</v>
      </c>
      <c r="F187" s="17">
        <f t="shared" si="58"/>
        <v>0</v>
      </c>
      <c r="G187" s="17">
        <f t="shared" si="59"/>
        <v>58</v>
      </c>
      <c r="H187" s="17">
        <f t="shared" si="60"/>
        <v>58</v>
      </c>
      <c r="I187" s="12"/>
      <c r="J187" s="12"/>
      <c r="K187" s="12">
        <v>58</v>
      </c>
      <c r="L187" s="17">
        <f t="shared" si="61"/>
        <v>0</v>
      </c>
      <c r="M187" s="12"/>
      <c r="N187" s="12"/>
      <c r="O187" s="12"/>
      <c r="P187" s="13">
        <v>0</v>
      </c>
    </row>
    <row r="188" spans="1:16" s="1" customFormat="1" ht="12" customHeight="1">
      <c r="A188" s="80"/>
      <c r="B188" s="4" t="s">
        <v>89</v>
      </c>
      <c r="C188" s="5" t="s">
        <v>30</v>
      </c>
      <c r="D188" s="17">
        <f t="shared" si="62"/>
        <v>850</v>
      </c>
      <c r="E188" s="17">
        <f t="shared" si="57"/>
        <v>0</v>
      </c>
      <c r="F188" s="17">
        <f t="shared" si="58"/>
        <v>850</v>
      </c>
      <c r="G188" s="17">
        <f t="shared" si="59"/>
        <v>850</v>
      </c>
      <c r="H188" s="17">
        <f t="shared" si="60"/>
        <v>0</v>
      </c>
      <c r="I188" s="12"/>
      <c r="J188" s="12"/>
      <c r="K188" s="12">
        <v>0</v>
      </c>
      <c r="L188" s="17">
        <f t="shared" si="61"/>
        <v>850</v>
      </c>
      <c r="M188" s="12"/>
      <c r="N188" s="12"/>
      <c r="O188" s="12"/>
      <c r="P188" s="13">
        <v>850</v>
      </c>
    </row>
    <row r="189" spans="1:16" s="1" customFormat="1" ht="12" customHeight="1">
      <c r="A189" s="80"/>
      <c r="B189" s="4" t="s">
        <v>89</v>
      </c>
      <c r="C189" s="5" t="s">
        <v>119</v>
      </c>
      <c r="D189" s="17">
        <f t="shared" si="62"/>
        <v>150</v>
      </c>
      <c r="E189" s="17">
        <f t="shared" si="57"/>
        <v>150</v>
      </c>
      <c r="F189" s="17">
        <f t="shared" si="58"/>
        <v>0</v>
      </c>
      <c r="G189" s="17">
        <f t="shared" si="59"/>
        <v>150</v>
      </c>
      <c r="H189" s="17">
        <f t="shared" si="60"/>
        <v>150</v>
      </c>
      <c r="I189" s="12"/>
      <c r="J189" s="12"/>
      <c r="K189" s="12">
        <v>150</v>
      </c>
      <c r="L189" s="17">
        <f t="shared" si="61"/>
        <v>0</v>
      </c>
      <c r="M189" s="12"/>
      <c r="N189" s="12"/>
      <c r="O189" s="12"/>
      <c r="P189" s="13">
        <v>0</v>
      </c>
    </row>
    <row r="190" spans="1:16" s="1" customFormat="1" ht="18" customHeight="1">
      <c r="A190" s="80" t="s">
        <v>62</v>
      </c>
      <c r="B190" s="87" t="s">
        <v>117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8"/>
    </row>
    <row r="191" spans="1:16" s="1" customFormat="1" ht="12" customHeight="1">
      <c r="A191" s="80"/>
      <c r="B191" s="89" t="s">
        <v>3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90"/>
    </row>
    <row r="192" spans="1:16" s="1" customFormat="1" ht="12" customHeight="1">
      <c r="A192" s="80"/>
      <c r="B192" s="89" t="s">
        <v>87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90"/>
    </row>
    <row r="193" spans="1:16" s="1" customFormat="1" ht="12" customHeight="1">
      <c r="A193" s="80"/>
      <c r="B193" s="91" t="s">
        <v>49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</row>
    <row r="194" spans="1:16" s="1" customFormat="1" ht="14.25" customHeight="1">
      <c r="A194" s="80"/>
      <c r="B194" s="89" t="s">
        <v>80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90"/>
    </row>
    <row r="195" spans="1:16" s="1" customFormat="1" ht="15" customHeight="1">
      <c r="A195" s="80"/>
      <c r="B195" s="42" t="s">
        <v>48</v>
      </c>
      <c r="C195" s="57" t="s">
        <v>106</v>
      </c>
      <c r="D195" s="38">
        <f aca="true" t="shared" si="63" ref="D195:P195">D196+D197</f>
        <v>143570</v>
      </c>
      <c r="E195" s="38">
        <f t="shared" si="63"/>
        <v>21534</v>
      </c>
      <c r="F195" s="38">
        <f t="shared" si="63"/>
        <v>122036</v>
      </c>
      <c r="G195" s="38">
        <f t="shared" si="63"/>
        <v>128710</v>
      </c>
      <c r="H195" s="38">
        <f t="shared" si="63"/>
        <v>19306</v>
      </c>
      <c r="I195" s="38">
        <f t="shared" si="63"/>
        <v>0</v>
      </c>
      <c r="J195" s="38">
        <f t="shared" si="63"/>
        <v>0</v>
      </c>
      <c r="K195" s="38">
        <f t="shared" si="63"/>
        <v>19306</v>
      </c>
      <c r="L195" s="38">
        <f t="shared" si="63"/>
        <v>109404</v>
      </c>
      <c r="M195" s="38">
        <f t="shared" si="63"/>
        <v>0</v>
      </c>
      <c r="N195" s="38">
        <f t="shared" si="63"/>
        <v>0</v>
      </c>
      <c r="O195" s="38">
        <f t="shared" si="63"/>
        <v>0</v>
      </c>
      <c r="P195" s="39">
        <f t="shared" si="63"/>
        <v>109404</v>
      </c>
    </row>
    <row r="196" spans="1:16" s="1" customFormat="1" ht="12" customHeight="1">
      <c r="A196" s="80"/>
      <c r="B196" s="5" t="s">
        <v>147</v>
      </c>
      <c r="C196" s="44"/>
      <c r="D196" s="17">
        <f>E196+F196</f>
        <v>14860</v>
      </c>
      <c r="E196" s="17">
        <v>2228</v>
      </c>
      <c r="F196" s="17">
        <v>12632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8"/>
    </row>
    <row r="197" spans="1:16" s="1" customFormat="1" ht="12" customHeight="1">
      <c r="A197" s="80"/>
      <c r="B197" s="3" t="s">
        <v>101</v>
      </c>
      <c r="C197" s="6"/>
      <c r="D197" s="19">
        <f>E197+F197</f>
        <v>128710</v>
      </c>
      <c r="E197" s="19">
        <f>H197</f>
        <v>19306</v>
      </c>
      <c r="F197" s="19">
        <f>L197</f>
        <v>109404</v>
      </c>
      <c r="G197" s="19">
        <f>H197+L197</f>
        <v>128710</v>
      </c>
      <c r="H197" s="19">
        <f>K197</f>
        <v>19306</v>
      </c>
      <c r="I197" s="14"/>
      <c r="J197" s="14"/>
      <c r="K197" s="14">
        <f>SUM(K198:K209)</f>
        <v>19306</v>
      </c>
      <c r="L197" s="19">
        <f>SUM(L198:L209)</f>
        <v>109404</v>
      </c>
      <c r="M197" s="14"/>
      <c r="N197" s="14"/>
      <c r="O197" s="14"/>
      <c r="P197" s="15">
        <f>SUM(P198:P209)</f>
        <v>109404</v>
      </c>
    </row>
    <row r="198" spans="1:16" s="1" customFormat="1" ht="12" customHeight="1">
      <c r="A198" s="80"/>
      <c r="B198" s="4" t="s">
        <v>9</v>
      </c>
      <c r="C198" s="5" t="s">
        <v>25</v>
      </c>
      <c r="D198" s="17">
        <f>E198+F198</f>
        <v>19472</v>
      </c>
      <c r="E198" s="17">
        <f>H198</f>
        <v>0</v>
      </c>
      <c r="F198" s="17">
        <f>L198</f>
        <v>19472</v>
      </c>
      <c r="G198" s="17">
        <f>H198+L198</f>
        <v>19472</v>
      </c>
      <c r="H198" s="17">
        <f>K198</f>
        <v>0</v>
      </c>
      <c r="I198" s="12"/>
      <c r="J198" s="12"/>
      <c r="K198" s="12">
        <v>0</v>
      </c>
      <c r="L198" s="17">
        <f>P198</f>
        <v>19472</v>
      </c>
      <c r="M198" s="12"/>
      <c r="N198" s="12"/>
      <c r="O198" s="12"/>
      <c r="P198" s="13">
        <v>19472</v>
      </c>
    </row>
    <row r="199" spans="1:16" s="1" customFormat="1" ht="12" customHeight="1">
      <c r="A199" s="80"/>
      <c r="B199" s="4" t="s">
        <v>9</v>
      </c>
      <c r="C199" s="5" t="s">
        <v>107</v>
      </c>
      <c r="D199" s="17">
        <f aca="true" t="shared" si="64" ref="D199:D204">E199+F199</f>
        <v>3436</v>
      </c>
      <c r="E199" s="17">
        <f aca="true" t="shared" si="65" ref="E199:E209">H199</f>
        <v>3436</v>
      </c>
      <c r="F199" s="17">
        <f aca="true" t="shared" si="66" ref="F199:F209">L199</f>
        <v>0</v>
      </c>
      <c r="G199" s="17">
        <f aca="true" t="shared" si="67" ref="G199:G209">H199+L199</f>
        <v>3436</v>
      </c>
      <c r="H199" s="17">
        <f aca="true" t="shared" si="68" ref="H199:H209">K199</f>
        <v>3436</v>
      </c>
      <c r="I199" s="12"/>
      <c r="J199" s="12"/>
      <c r="K199" s="12">
        <v>3436</v>
      </c>
      <c r="L199" s="17">
        <f aca="true" t="shared" si="69" ref="L199:L209">P199</f>
        <v>0</v>
      </c>
      <c r="M199" s="12"/>
      <c r="N199" s="12"/>
      <c r="O199" s="12"/>
      <c r="P199" s="13">
        <v>0</v>
      </c>
    </row>
    <row r="200" spans="1:16" s="1" customFormat="1" ht="12" customHeight="1">
      <c r="A200" s="80"/>
      <c r="B200" s="4" t="s">
        <v>143</v>
      </c>
      <c r="C200" s="5" t="s">
        <v>19</v>
      </c>
      <c r="D200" s="17">
        <f t="shared" si="64"/>
        <v>2959</v>
      </c>
      <c r="E200" s="17">
        <f t="shared" si="65"/>
        <v>0</v>
      </c>
      <c r="F200" s="17">
        <f t="shared" si="66"/>
        <v>2959</v>
      </c>
      <c r="G200" s="17">
        <f t="shared" si="67"/>
        <v>2959</v>
      </c>
      <c r="H200" s="17">
        <f t="shared" si="68"/>
        <v>0</v>
      </c>
      <c r="I200" s="12"/>
      <c r="J200" s="12"/>
      <c r="K200" s="12">
        <v>0</v>
      </c>
      <c r="L200" s="17">
        <f t="shared" si="69"/>
        <v>2959</v>
      </c>
      <c r="M200" s="12"/>
      <c r="N200" s="12"/>
      <c r="O200" s="12"/>
      <c r="P200" s="13">
        <v>2959</v>
      </c>
    </row>
    <row r="201" spans="1:16" s="1" customFormat="1" ht="12" customHeight="1">
      <c r="A201" s="80"/>
      <c r="B201" s="4" t="s">
        <v>143</v>
      </c>
      <c r="C201" s="5" t="s">
        <v>108</v>
      </c>
      <c r="D201" s="17">
        <f t="shared" si="64"/>
        <v>522</v>
      </c>
      <c r="E201" s="17">
        <f t="shared" si="65"/>
        <v>522</v>
      </c>
      <c r="F201" s="17">
        <f t="shared" si="66"/>
        <v>0</v>
      </c>
      <c r="G201" s="17">
        <f t="shared" si="67"/>
        <v>522</v>
      </c>
      <c r="H201" s="17">
        <f t="shared" si="68"/>
        <v>522</v>
      </c>
      <c r="I201" s="12"/>
      <c r="J201" s="12"/>
      <c r="K201" s="12">
        <v>522</v>
      </c>
      <c r="L201" s="17">
        <f t="shared" si="69"/>
        <v>0</v>
      </c>
      <c r="M201" s="12"/>
      <c r="N201" s="12"/>
      <c r="O201" s="12"/>
      <c r="P201" s="13"/>
    </row>
    <row r="202" spans="1:16" s="1" customFormat="1" ht="12" customHeight="1">
      <c r="A202" s="80"/>
      <c r="B202" s="4" t="s">
        <v>138</v>
      </c>
      <c r="C202" s="5" t="s">
        <v>20</v>
      </c>
      <c r="D202" s="17">
        <f t="shared" si="64"/>
        <v>477</v>
      </c>
      <c r="E202" s="17">
        <f t="shared" si="65"/>
        <v>0</v>
      </c>
      <c r="F202" s="17">
        <f t="shared" si="66"/>
        <v>477</v>
      </c>
      <c r="G202" s="17">
        <f t="shared" si="67"/>
        <v>477</v>
      </c>
      <c r="H202" s="17">
        <f t="shared" si="68"/>
        <v>0</v>
      </c>
      <c r="I202" s="12"/>
      <c r="J202" s="12"/>
      <c r="K202" s="12">
        <v>0</v>
      </c>
      <c r="L202" s="17">
        <f t="shared" si="69"/>
        <v>477</v>
      </c>
      <c r="M202" s="12"/>
      <c r="N202" s="12"/>
      <c r="O202" s="12"/>
      <c r="P202" s="13">
        <v>477</v>
      </c>
    </row>
    <row r="203" spans="1:16" s="1" customFormat="1" ht="12" customHeight="1">
      <c r="A203" s="80"/>
      <c r="B203" s="4" t="s">
        <v>138</v>
      </c>
      <c r="C203" s="5" t="s">
        <v>109</v>
      </c>
      <c r="D203" s="17">
        <f t="shared" si="64"/>
        <v>84</v>
      </c>
      <c r="E203" s="17">
        <f t="shared" si="65"/>
        <v>84</v>
      </c>
      <c r="F203" s="17">
        <f t="shared" si="66"/>
        <v>0</v>
      </c>
      <c r="G203" s="17">
        <f t="shared" si="67"/>
        <v>84</v>
      </c>
      <c r="H203" s="17">
        <f t="shared" si="68"/>
        <v>84</v>
      </c>
      <c r="I203" s="12"/>
      <c r="J203" s="12"/>
      <c r="K203" s="12">
        <v>84</v>
      </c>
      <c r="L203" s="17">
        <f t="shared" si="69"/>
        <v>0</v>
      </c>
      <c r="M203" s="12"/>
      <c r="N203" s="12"/>
      <c r="O203" s="12"/>
      <c r="P203" s="13">
        <v>0</v>
      </c>
    </row>
    <row r="204" spans="1:16" s="1" customFormat="1" ht="12" customHeight="1">
      <c r="A204" s="80"/>
      <c r="B204" s="4" t="s">
        <v>156</v>
      </c>
      <c r="C204" s="5" t="s">
        <v>21</v>
      </c>
      <c r="D204" s="17">
        <f t="shared" si="64"/>
        <v>11645</v>
      </c>
      <c r="E204" s="17">
        <f t="shared" si="65"/>
        <v>0</v>
      </c>
      <c r="F204" s="17">
        <f t="shared" si="66"/>
        <v>11645</v>
      </c>
      <c r="G204" s="17">
        <f t="shared" si="67"/>
        <v>11645</v>
      </c>
      <c r="H204" s="17">
        <f t="shared" si="68"/>
        <v>0</v>
      </c>
      <c r="I204" s="12"/>
      <c r="J204" s="12"/>
      <c r="K204" s="12">
        <v>0</v>
      </c>
      <c r="L204" s="17">
        <f t="shared" si="69"/>
        <v>11645</v>
      </c>
      <c r="M204" s="12"/>
      <c r="N204" s="12"/>
      <c r="O204" s="12"/>
      <c r="P204" s="13">
        <v>11645</v>
      </c>
    </row>
    <row r="205" spans="1:16" s="1" customFormat="1" ht="12" customHeight="1">
      <c r="A205" s="80"/>
      <c r="B205" s="4" t="s">
        <v>156</v>
      </c>
      <c r="C205" s="5" t="s">
        <v>110</v>
      </c>
      <c r="D205" s="17">
        <f>E205+F205</f>
        <v>2055</v>
      </c>
      <c r="E205" s="17">
        <f t="shared" si="65"/>
        <v>2055</v>
      </c>
      <c r="F205" s="17">
        <f t="shared" si="66"/>
        <v>0</v>
      </c>
      <c r="G205" s="17">
        <f t="shared" si="67"/>
        <v>2055</v>
      </c>
      <c r="H205" s="17">
        <f t="shared" si="68"/>
        <v>2055</v>
      </c>
      <c r="I205" s="12"/>
      <c r="J205" s="12"/>
      <c r="K205" s="12">
        <v>2055</v>
      </c>
      <c r="L205" s="17">
        <f t="shared" si="69"/>
        <v>0</v>
      </c>
      <c r="M205" s="12"/>
      <c r="N205" s="12"/>
      <c r="O205" s="12"/>
      <c r="P205" s="13">
        <v>0</v>
      </c>
    </row>
    <row r="206" spans="1:16" s="1" customFormat="1" ht="12" customHeight="1">
      <c r="A206" s="80"/>
      <c r="B206" s="4" t="s">
        <v>139</v>
      </c>
      <c r="C206" s="5" t="s">
        <v>22</v>
      </c>
      <c r="D206" s="17">
        <f>E206+F206</f>
        <v>595</v>
      </c>
      <c r="E206" s="17">
        <f t="shared" si="65"/>
        <v>0</v>
      </c>
      <c r="F206" s="17">
        <f t="shared" si="66"/>
        <v>595</v>
      </c>
      <c r="G206" s="17">
        <f t="shared" si="67"/>
        <v>595</v>
      </c>
      <c r="H206" s="17">
        <f t="shared" si="68"/>
        <v>0</v>
      </c>
      <c r="I206" s="12"/>
      <c r="J206" s="12"/>
      <c r="K206" s="12">
        <v>0</v>
      </c>
      <c r="L206" s="17">
        <f t="shared" si="69"/>
        <v>595</v>
      </c>
      <c r="M206" s="12"/>
      <c r="N206" s="12"/>
      <c r="O206" s="12"/>
      <c r="P206" s="13">
        <v>595</v>
      </c>
    </row>
    <row r="207" spans="1:16" s="1" customFormat="1" ht="12" customHeight="1">
      <c r="A207" s="80"/>
      <c r="B207" s="4" t="s">
        <v>139</v>
      </c>
      <c r="C207" s="5" t="s">
        <v>111</v>
      </c>
      <c r="D207" s="17">
        <f>E207+F207</f>
        <v>105</v>
      </c>
      <c r="E207" s="17">
        <f t="shared" si="65"/>
        <v>105</v>
      </c>
      <c r="F207" s="17">
        <f t="shared" si="66"/>
        <v>0</v>
      </c>
      <c r="G207" s="17">
        <f t="shared" si="67"/>
        <v>105</v>
      </c>
      <c r="H207" s="17">
        <f t="shared" si="68"/>
        <v>105</v>
      </c>
      <c r="I207" s="12"/>
      <c r="J207" s="12"/>
      <c r="K207" s="12">
        <v>105</v>
      </c>
      <c r="L207" s="17">
        <f t="shared" si="69"/>
        <v>0</v>
      </c>
      <c r="M207" s="12"/>
      <c r="N207" s="12"/>
      <c r="O207" s="12"/>
      <c r="P207" s="13">
        <v>0</v>
      </c>
    </row>
    <row r="208" spans="1:16" s="1" customFormat="1" ht="12" customHeight="1">
      <c r="A208" s="80"/>
      <c r="B208" s="4" t="s">
        <v>144</v>
      </c>
      <c r="C208" s="5" t="s">
        <v>24</v>
      </c>
      <c r="D208" s="17">
        <f>E208+F208</f>
        <v>74256</v>
      </c>
      <c r="E208" s="17">
        <f t="shared" si="65"/>
        <v>0</v>
      </c>
      <c r="F208" s="17">
        <f t="shared" si="66"/>
        <v>74256</v>
      </c>
      <c r="G208" s="17">
        <f t="shared" si="67"/>
        <v>74256</v>
      </c>
      <c r="H208" s="17">
        <f t="shared" si="68"/>
        <v>0</v>
      </c>
      <c r="I208" s="12"/>
      <c r="J208" s="12"/>
      <c r="K208" s="12">
        <v>0</v>
      </c>
      <c r="L208" s="17">
        <f t="shared" si="69"/>
        <v>74256</v>
      </c>
      <c r="M208" s="12"/>
      <c r="N208" s="12"/>
      <c r="O208" s="12"/>
      <c r="P208" s="13">
        <v>74256</v>
      </c>
    </row>
    <row r="209" spans="1:16" s="1" customFormat="1" ht="12" customHeight="1">
      <c r="A209" s="80"/>
      <c r="B209" s="4" t="s">
        <v>144</v>
      </c>
      <c r="C209" s="5" t="s">
        <v>112</v>
      </c>
      <c r="D209" s="17">
        <f>E209+F209</f>
        <v>13104</v>
      </c>
      <c r="E209" s="17">
        <f t="shared" si="65"/>
        <v>13104</v>
      </c>
      <c r="F209" s="17">
        <f t="shared" si="66"/>
        <v>0</v>
      </c>
      <c r="G209" s="17">
        <f t="shared" si="67"/>
        <v>13104</v>
      </c>
      <c r="H209" s="17">
        <f t="shared" si="68"/>
        <v>13104</v>
      </c>
      <c r="I209" s="12"/>
      <c r="J209" s="12"/>
      <c r="K209" s="12">
        <v>13104</v>
      </c>
      <c r="L209" s="17">
        <f t="shared" si="69"/>
        <v>0</v>
      </c>
      <c r="M209" s="12"/>
      <c r="N209" s="12"/>
      <c r="O209" s="12"/>
      <c r="P209" s="13">
        <v>0</v>
      </c>
    </row>
    <row r="210" spans="1:16" s="1" customFormat="1" ht="12" customHeight="1">
      <c r="A210" s="80" t="s">
        <v>63</v>
      </c>
      <c r="B210" s="87" t="s">
        <v>117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8"/>
    </row>
    <row r="211" spans="1:16" s="1" customFormat="1" ht="12" customHeight="1">
      <c r="A211" s="80"/>
      <c r="B211" s="89" t="s">
        <v>3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90"/>
    </row>
    <row r="212" spans="1:16" s="1" customFormat="1" ht="12" customHeight="1">
      <c r="A212" s="80"/>
      <c r="B212" s="89" t="s">
        <v>154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90"/>
    </row>
    <row r="213" spans="1:16" s="1" customFormat="1" ht="12" customHeight="1">
      <c r="A213" s="80"/>
      <c r="B213" s="91" t="s">
        <v>155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1:16" s="1" customFormat="1" ht="12" customHeight="1">
      <c r="A214" s="80"/>
      <c r="B214" s="42" t="s">
        <v>48</v>
      </c>
      <c r="C214" s="57" t="s">
        <v>106</v>
      </c>
      <c r="D214" s="60">
        <f>D215+D216+D229</f>
        <v>250660</v>
      </c>
      <c r="E214" s="60">
        <f>E215+E216+E229</f>
        <v>37598</v>
      </c>
      <c r="F214" s="60">
        <f>F215+F216+F229</f>
        <v>213062</v>
      </c>
      <c r="G214" s="60">
        <f aca="true" t="shared" si="70" ref="G214:P214">G215+G216</f>
        <v>244030</v>
      </c>
      <c r="H214" s="60">
        <f t="shared" si="70"/>
        <v>36604</v>
      </c>
      <c r="I214" s="60">
        <f t="shared" si="70"/>
        <v>0</v>
      </c>
      <c r="J214" s="60">
        <f t="shared" si="70"/>
        <v>0</v>
      </c>
      <c r="K214" s="60">
        <f t="shared" si="70"/>
        <v>36604</v>
      </c>
      <c r="L214" s="60">
        <f t="shared" si="70"/>
        <v>207426</v>
      </c>
      <c r="M214" s="60">
        <f t="shared" si="70"/>
        <v>0</v>
      </c>
      <c r="N214" s="60">
        <f t="shared" si="70"/>
        <v>0</v>
      </c>
      <c r="O214" s="60">
        <f t="shared" si="70"/>
        <v>0</v>
      </c>
      <c r="P214" s="61">
        <f t="shared" si="70"/>
        <v>207426</v>
      </c>
    </row>
    <row r="215" spans="1:16" s="1" customFormat="1" ht="12" customHeight="1">
      <c r="A215" s="80"/>
      <c r="B215" s="5" t="s">
        <v>147</v>
      </c>
      <c r="C215" s="5"/>
      <c r="D215" s="17">
        <v>0</v>
      </c>
      <c r="E215" s="17">
        <v>0</v>
      </c>
      <c r="F215" s="17">
        <v>0</v>
      </c>
      <c r="G215" s="17"/>
      <c r="H215" s="17"/>
      <c r="I215" s="12"/>
      <c r="J215" s="12"/>
      <c r="K215" s="12"/>
      <c r="L215" s="17"/>
      <c r="M215" s="12"/>
      <c r="N215" s="12"/>
      <c r="O215" s="12"/>
      <c r="P215" s="13"/>
    </row>
    <row r="216" spans="1:16" s="1" customFormat="1" ht="12" customHeight="1">
      <c r="A216" s="80"/>
      <c r="B216" s="3" t="s">
        <v>101</v>
      </c>
      <c r="C216" s="71"/>
      <c r="D216" s="43">
        <f>E216+F216</f>
        <v>244030</v>
      </c>
      <c r="E216" s="43">
        <f>H216</f>
        <v>36604</v>
      </c>
      <c r="F216" s="43">
        <f>L216</f>
        <v>207426</v>
      </c>
      <c r="G216" s="43">
        <f>H216+L216</f>
        <v>244030</v>
      </c>
      <c r="H216" s="43">
        <f>SUM(H217:H228)</f>
        <v>36604</v>
      </c>
      <c r="I216" s="54"/>
      <c r="J216" s="54"/>
      <c r="K216" s="54">
        <f aca="true" t="shared" si="71" ref="K216:P216">SUM(K217:K228)</f>
        <v>36604</v>
      </c>
      <c r="L216" s="43">
        <f t="shared" si="71"/>
        <v>207426</v>
      </c>
      <c r="M216" s="43">
        <f t="shared" si="71"/>
        <v>0</v>
      </c>
      <c r="N216" s="43">
        <f t="shared" si="71"/>
        <v>0</v>
      </c>
      <c r="O216" s="43">
        <f t="shared" si="71"/>
        <v>0</v>
      </c>
      <c r="P216" s="50">
        <f t="shared" si="71"/>
        <v>207426</v>
      </c>
    </row>
    <row r="217" spans="1:16" s="1" customFormat="1" ht="12" customHeight="1">
      <c r="A217" s="80"/>
      <c r="B217" s="4" t="s">
        <v>9</v>
      </c>
      <c r="C217" s="5"/>
      <c r="D217" s="20">
        <f aca="true" t="shared" si="72" ref="D217:D229">E217+F217</f>
        <v>43892</v>
      </c>
      <c r="E217" s="20">
        <f aca="true" t="shared" si="73" ref="E217:E228">H217</f>
        <v>0</v>
      </c>
      <c r="F217" s="20">
        <f aca="true" t="shared" si="74" ref="F217:F228">L217</f>
        <v>43892</v>
      </c>
      <c r="G217" s="20">
        <f aca="true" t="shared" si="75" ref="G217:G228">H217+L217</f>
        <v>43892</v>
      </c>
      <c r="H217" s="17">
        <f>K217</f>
        <v>0</v>
      </c>
      <c r="I217" s="12"/>
      <c r="J217" s="12"/>
      <c r="K217" s="12"/>
      <c r="L217" s="17">
        <f>P217</f>
        <v>43892</v>
      </c>
      <c r="M217" s="12"/>
      <c r="N217" s="12"/>
      <c r="O217" s="12"/>
      <c r="P217" s="13">
        <v>43892</v>
      </c>
    </row>
    <row r="218" spans="1:16" s="1" customFormat="1" ht="12" customHeight="1">
      <c r="A218" s="80"/>
      <c r="B218" s="4" t="s">
        <v>9</v>
      </c>
      <c r="C218" s="5"/>
      <c r="D218" s="20">
        <f t="shared" si="72"/>
        <v>7746</v>
      </c>
      <c r="E218" s="20">
        <f t="shared" si="73"/>
        <v>7746</v>
      </c>
      <c r="F218" s="20">
        <f t="shared" si="74"/>
        <v>0</v>
      </c>
      <c r="G218" s="20">
        <f t="shared" si="75"/>
        <v>7746</v>
      </c>
      <c r="H218" s="17">
        <f aca="true" t="shared" si="76" ref="H218:H229">K218</f>
        <v>7746</v>
      </c>
      <c r="I218" s="12"/>
      <c r="J218" s="12"/>
      <c r="K218" s="12">
        <v>7746</v>
      </c>
      <c r="L218" s="17">
        <f aca="true" t="shared" si="77" ref="L218:L228">P218</f>
        <v>0</v>
      </c>
      <c r="M218" s="12"/>
      <c r="N218" s="12"/>
      <c r="O218" s="12"/>
      <c r="P218" s="13"/>
    </row>
    <row r="219" spans="1:16" s="1" customFormat="1" ht="12" customHeight="1">
      <c r="A219" s="80"/>
      <c r="B219" s="4" t="s">
        <v>143</v>
      </c>
      <c r="C219" s="5"/>
      <c r="D219" s="20">
        <f t="shared" si="72"/>
        <v>6669</v>
      </c>
      <c r="E219" s="20">
        <f t="shared" si="73"/>
        <v>0</v>
      </c>
      <c r="F219" s="20">
        <f t="shared" si="74"/>
        <v>6669</v>
      </c>
      <c r="G219" s="20">
        <f t="shared" si="75"/>
        <v>6669</v>
      </c>
      <c r="H219" s="17">
        <f t="shared" si="76"/>
        <v>0</v>
      </c>
      <c r="I219" s="12"/>
      <c r="J219" s="12"/>
      <c r="K219" s="12"/>
      <c r="L219" s="17">
        <f t="shared" si="77"/>
        <v>6669</v>
      </c>
      <c r="M219" s="12"/>
      <c r="N219" s="12"/>
      <c r="O219" s="12"/>
      <c r="P219" s="13">
        <v>6669</v>
      </c>
    </row>
    <row r="220" spans="1:16" s="1" customFormat="1" ht="12" customHeight="1">
      <c r="A220" s="80"/>
      <c r="B220" s="4" t="s">
        <v>143</v>
      </c>
      <c r="C220" s="5"/>
      <c r="D220" s="20">
        <f t="shared" si="72"/>
        <v>1176</v>
      </c>
      <c r="E220" s="20">
        <f t="shared" si="73"/>
        <v>1176</v>
      </c>
      <c r="F220" s="20">
        <f t="shared" si="74"/>
        <v>0</v>
      </c>
      <c r="G220" s="20">
        <f t="shared" si="75"/>
        <v>1176</v>
      </c>
      <c r="H220" s="17">
        <f t="shared" si="76"/>
        <v>1176</v>
      </c>
      <c r="I220" s="12"/>
      <c r="J220" s="12"/>
      <c r="K220" s="12">
        <v>1176</v>
      </c>
      <c r="L220" s="17">
        <f t="shared" si="77"/>
        <v>0</v>
      </c>
      <c r="M220" s="12"/>
      <c r="N220" s="12"/>
      <c r="O220" s="12"/>
      <c r="P220" s="13"/>
    </row>
    <row r="221" spans="1:16" s="1" customFormat="1" ht="12" customHeight="1">
      <c r="A221" s="80"/>
      <c r="B221" s="4" t="s">
        <v>138</v>
      </c>
      <c r="C221" s="5"/>
      <c r="D221" s="20">
        <f t="shared" si="72"/>
        <v>1077</v>
      </c>
      <c r="E221" s="20">
        <f t="shared" si="73"/>
        <v>0</v>
      </c>
      <c r="F221" s="20">
        <f t="shared" si="74"/>
        <v>1077</v>
      </c>
      <c r="G221" s="20">
        <f t="shared" si="75"/>
        <v>1077</v>
      </c>
      <c r="H221" s="17">
        <f t="shared" si="76"/>
        <v>0</v>
      </c>
      <c r="I221" s="12"/>
      <c r="J221" s="12"/>
      <c r="K221" s="12"/>
      <c r="L221" s="17">
        <f t="shared" si="77"/>
        <v>1077</v>
      </c>
      <c r="M221" s="12"/>
      <c r="N221" s="12"/>
      <c r="O221" s="12"/>
      <c r="P221" s="13">
        <v>1077</v>
      </c>
    </row>
    <row r="222" spans="1:16" s="1" customFormat="1" ht="12" customHeight="1">
      <c r="A222" s="80"/>
      <c r="B222" s="4" t="s">
        <v>138</v>
      </c>
      <c r="C222" s="5"/>
      <c r="D222" s="20">
        <f t="shared" si="72"/>
        <v>190</v>
      </c>
      <c r="E222" s="20">
        <f t="shared" si="73"/>
        <v>190</v>
      </c>
      <c r="F222" s="20">
        <f t="shared" si="74"/>
        <v>0</v>
      </c>
      <c r="G222" s="20">
        <f t="shared" si="75"/>
        <v>190</v>
      </c>
      <c r="H222" s="17">
        <f t="shared" si="76"/>
        <v>190</v>
      </c>
      <c r="I222" s="12"/>
      <c r="J222" s="12"/>
      <c r="K222" s="12">
        <v>190</v>
      </c>
      <c r="L222" s="17">
        <f t="shared" si="77"/>
        <v>0</v>
      </c>
      <c r="M222" s="12"/>
      <c r="N222" s="12"/>
      <c r="O222" s="12"/>
      <c r="P222" s="13"/>
    </row>
    <row r="223" spans="1:16" s="1" customFormat="1" ht="12" customHeight="1">
      <c r="A223" s="80"/>
      <c r="B223" s="4" t="s">
        <v>156</v>
      </c>
      <c r="C223" s="5"/>
      <c r="D223" s="20">
        <f t="shared" si="72"/>
        <v>1360</v>
      </c>
      <c r="E223" s="20">
        <f t="shared" si="73"/>
        <v>0</v>
      </c>
      <c r="F223" s="20">
        <f t="shared" si="74"/>
        <v>1360</v>
      </c>
      <c r="G223" s="20">
        <f t="shared" si="75"/>
        <v>1360</v>
      </c>
      <c r="H223" s="17">
        <f t="shared" si="76"/>
        <v>0</v>
      </c>
      <c r="I223" s="12"/>
      <c r="J223" s="12"/>
      <c r="K223" s="12"/>
      <c r="L223" s="17">
        <f t="shared" si="77"/>
        <v>1360</v>
      </c>
      <c r="M223" s="12"/>
      <c r="N223" s="12"/>
      <c r="O223" s="12"/>
      <c r="P223" s="13">
        <v>1360</v>
      </c>
    </row>
    <row r="224" spans="1:16" s="1" customFormat="1" ht="12" customHeight="1">
      <c r="A224" s="80"/>
      <c r="B224" s="4" t="s">
        <v>156</v>
      </c>
      <c r="C224" s="5"/>
      <c r="D224" s="20">
        <f t="shared" si="72"/>
        <v>240</v>
      </c>
      <c r="E224" s="20">
        <f t="shared" si="73"/>
        <v>240</v>
      </c>
      <c r="F224" s="20">
        <f t="shared" si="74"/>
        <v>0</v>
      </c>
      <c r="G224" s="20">
        <f t="shared" si="75"/>
        <v>240</v>
      </c>
      <c r="H224" s="17">
        <f t="shared" si="76"/>
        <v>240</v>
      </c>
      <c r="I224" s="12"/>
      <c r="J224" s="12"/>
      <c r="K224" s="12">
        <v>240</v>
      </c>
      <c r="L224" s="17">
        <f t="shared" si="77"/>
        <v>0</v>
      </c>
      <c r="M224" s="12"/>
      <c r="N224" s="12"/>
      <c r="O224" s="12"/>
      <c r="P224" s="13"/>
    </row>
    <row r="225" spans="1:16" s="1" customFormat="1" ht="12" customHeight="1">
      <c r="A225" s="80"/>
      <c r="B225" s="4" t="s">
        <v>139</v>
      </c>
      <c r="C225" s="5"/>
      <c r="D225" s="20">
        <f t="shared" si="72"/>
        <v>4930</v>
      </c>
      <c r="E225" s="20">
        <f t="shared" si="73"/>
        <v>0</v>
      </c>
      <c r="F225" s="20">
        <f t="shared" si="74"/>
        <v>4930</v>
      </c>
      <c r="G225" s="20">
        <f t="shared" si="75"/>
        <v>4930</v>
      </c>
      <c r="H225" s="17">
        <f t="shared" si="76"/>
        <v>0</v>
      </c>
      <c r="I225" s="12"/>
      <c r="J225" s="12"/>
      <c r="K225" s="12"/>
      <c r="L225" s="17">
        <f t="shared" si="77"/>
        <v>4930</v>
      </c>
      <c r="M225" s="12"/>
      <c r="N225" s="12"/>
      <c r="O225" s="12"/>
      <c r="P225" s="13">
        <v>4930</v>
      </c>
    </row>
    <row r="226" spans="1:16" s="1" customFormat="1" ht="12" customHeight="1">
      <c r="A226" s="80"/>
      <c r="B226" s="4" t="s">
        <v>139</v>
      </c>
      <c r="C226" s="5"/>
      <c r="D226" s="20">
        <f t="shared" si="72"/>
        <v>870</v>
      </c>
      <c r="E226" s="20">
        <f t="shared" si="73"/>
        <v>870</v>
      </c>
      <c r="F226" s="20">
        <f t="shared" si="74"/>
        <v>0</v>
      </c>
      <c r="G226" s="20">
        <f t="shared" si="75"/>
        <v>870</v>
      </c>
      <c r="H226" s="17">
        <f t="shared" si="76"/>
        <v>870</v>
      </c>
      <c r="I226" s="12"/>
      <c r="J226" s="12"/>
      <c r="K226" s="12">
        <v>870</v>
      </c>
      <c r="L226" s="17">
        <f t="shared" si="77"/>
        <v>0</v>
      </c>
      <c r="M226" s="12"/>
      <c r="N226" s="12"/>
      <c r="O226" s="12"/>
      <c r="P226" s="13"/>
    </row>
    <row r="227" spans="1:16" s="1" customFormat="1" ht="12" customHeight="1">
      <c r="A227" s="80"/>
      <c r="B227" s="4" t="s">
        <v>144</v>
      </c>
      <c r="C227" s="5"/>
      <c r="D227" s="20">
        <f t="shared" si="72"/>
        <v>149498</v>
      </c>
      <c r="E227" s="20">
        <f t="shared" si="73"/>
        <v>0</v>
      </c>
      <c r="F227" s="20">
        <f t="shared" si="74"/>
        <v>149498</v>
      </c>
      <c r="G227" s="20">
        <f t="shared" si="75"/>
        <v>149498</v>
      </c>
      <c r="H227" s="17">
        <f t="shared" si="76"/>
        <v>0</v>
      </c>
      <c r="I227" s="12"/>
      <c r="J227" s="12"/>
      <c r="K227" s="12"/>
      <c r="L227" s="17">
        <f t="shared" si="77"/>
        <v>149498</v>
      </c>
      <c r="M227" s="12"/>
      <c r="N227" s="12"/>
      <c r="O227" s="12"/>
      <c r="P227" s="13">
        <v>149498</v>
      </c>
    </row>
    <row r="228" spans="1:16" s="1" customFormat="1" ht="12" customHeight="1">
      <c r="A228" s="80"/>
      <c r="B228" s="4" t="s">
        <v>144</v>
      </c>
      <c r="C228" s="5"/>
      <c r="D228" s="20">
        <f t="shared" si="72"/>
        <v>26382</v>
      </c>
      <c r="E228" s="20">
        <f t="shared" si="73"/>
        <v>26382</v>
      </c>
      <c r="F228" s="20">
        <f t="shared" si="74"/>
        <v>0</v>
      </c>
      <c r="G228" s="20">
        <f t="shared" si="75"/>
        <v>26382</v>
      </c>
      <c r="H228" s="17">
        <f t="shared" si="76"/>
        <v>26382</v>
      </c>
      <c r="I228" s="12"/>
      <c r="J228" s="12"/>
      <c r="K228" s="12">
        <v>26382</v>
      </c>
      <c r="L228" s="17">
        <f t="shared" si="77"/>
        <v>0</v>
      </c>
      <c r="M228" s="12"/>
      <c r="N228" s="12"/>
      <c r="O228" s="12"/>
      <c r="P228" s="13"/>
    </row>
    <row r="229" spans="1:16" s="1" customFormat="1" ht="12" customHeight="1">
      <c r="A229" s="80"/>
      <c r="B229" s="4" t="s">
        <v>102</v>
      </c>
      <c r="C229" s="5"/>
      <c r="D229" s="20">
        <f t="shared" si="72"/>
        <v>6630</v>
      </c>
      <c r="E229" s="17">
        <v>994</v>
      </c>
      <c r="F229" s="17">
        <v>5636</v>
      </c>
      <c r="G229" s="17"/>
      <c r="H229" s="17">
        <f t="shared" si="76"/>
        <v>0</v>
      </c>
      <c r="I229" s="12"/>
      <c r="J229" s="12"/>
      <c r="K229" s="12"/>
      <c r="L229" s="17"/>
      <c r="M229" s="12"/>
      <c r="N229" s="12"/>
      <c r="O229" s="12"/>
      <c r="P229" s="13"/>
    </row>
    <row r="230" spans="1:16" s="1" customFormat="1" ht="15.75" customHeight="1">
      <c r="A230" s="80" t="s">
        <v>64</v>
      </c>
      <c r="B230" s="87" t="s">
        <v>53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8"/>
    </row>
    <row r="231" spans="1:16" s="1" customFormat="1" ht="12" customHeight="1">
      <c r="A231" s="80"/>
      <c r="B231" s="89" t="s">
        <v>55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90"/>
    </row>
    <row r="232" spans="1:16" s="1" customFormat="1" ht="12" customHeight="1">
      <c r="A232" s="80"/>
      <c r="B232" s="89" t="s">
        <v>56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90"/>
    </row>
    <row r="233" spans="1:16" s="1" customFormat="1" ht="15" customHeight="1">
      <c r="A233" s="80"/>
      <c r="B233" s="91" t="s">
        <v>59</v>
      </c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</row>
    <row r="234" spans="1:16" s="1" customFormat="1" ht="12" customHeight="1">
      <c r="A234" s="80"/>
      <c r="B234" s="89" t="s">
        <v>80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90"/>
    </row>
    <row r="235" spans="1:16" s="1" customFormat="1" ht="15" customHeight="1">
      <c r="A235" s="80"/>
      <c r="B235" s="59" t="s">
        <v>48</v>
      </c>
      <c r="C235" s="57" t="s">
        <v>106</v>
      </c>
      <c r="D235" s="60">
        <f>D236+D237</f>
        <v>633344</v>
      </c>
      <c r="E235" s="60">
        <f aca="true" t="shared" si="78" ref="E235:P235">E236+E237</f>
        <v>95003</v>
      </c>
      <c r="F235" s="60">
        <f t="shared" si="78"/>
        <v>538341</v>
      </c>
      <c r="G235" s="60">
        <f t="shared" si="78"/>
        <v>425778</v>
      </c>
      <c r="H235" s="60">
        <f t="shared" si="78"/>
        <v>63866</v>
      </c>
      <c r="I235" s="60">
        <f t="shared" si="78"/>
        <v>0</v>
      </c>
      <c r="J235" s="60">
        <f t="shared" si="78"/>
        <v>0</v>
      </c>
      <c r="K235" s="60">
        <f t="shared" si="78"/>
        <v>63866</v>
      </c>
      <c r="L235" s="60">
        <f t="shared" si="78"/>
        <v>361912</v>
      </c>
      <c r="M235" s="60">
        <f t="shared" si="78"/>
        <v>0</v>
      </c>
      <c r="N235" s="60">
        <f t="shared" si="78"/>
        <v>0</v>
      </c>
      <c r="O235" s="60">
        <f t="shared" si="78"/>
        <v>0</v>
      </c>
      <c r="P235" s="61">
        <f t="shared" si="78"/>
        <v>361912</v>
      </c>
    </row>
    <row r="236" spans="1:16" s="1" customFormat="1" ht="12" customHeight="1">
      <c r="A236" s="80"/>
      <c r="B236" s="5" t="s">
        <v>147</v>
      </c>
      <c r="C236" s="49"/>
      <c r="D236" s="20">
        <f>E236+F236</f>
        <v>207566</v>
      </c>
      <c r="E236" s="20">
        <v>31137</v>
      </c>
      <c r="F236" s="20">
        <v>176429</v>
      </c>
      <c r="G236" s="20"/>
      <c r="H236" s="43"/>
      <c r="I236" s="43"/>
      <c r="J236" s="43"/>
      <c r="K236" s="43"/>
      <c r="L236" s="43"/>
      <c r="M236" s="43"/>
      <c r="N236" s="43"/>
      <c r="O236" s="43"/>
      <c r="P236" s="50"/>
    </row>
    <row r="237" spans="1:16" s="1" customFormat="1" ht="12" customHeight="1">
      <c r="A237" s="80"/>
      <c r="B237" s="3" t="s">
        <v>101</v>
      </c>
      <c r="C237" s="49"/>
      <c r="D237" s="43">
        <f>SUM(D238:D249)</f>
        <v>425778</v>
      </c>
      <c r="E237" s="43">
        <f aca="true" t="shared" si="79" ref="E237:P237">SUM(E238:E249)</f>
        <v>63866</v>
      </c>
      <c r="F237" s="43">
        <f t="shared" si="79"/>
        <v>361912</v>
      </c>
      <c r="G237" s="43">
        <f t="shared" si="79"/>
        <v>425778</v>
      </c>
      <c r="H237" s="43">
        <f t="shared" si="79"/>
        <v>63866</v>
      </c>
      <c r="I237" s="43">
        <f t="shared" si="79"/>
        <v>0</v>
      </c>
      <c r="J237" s="43">
        <f t="shared" si="79"/>
        <v>0</v>
      </c>
      <c r="K237" s="43">
        <f t="shared" si="79"/>
        <v>63866</v>
      </c>
      <c r="L237" s="43">
        <f t="shared" si="79"/>
        <v>361912</v>
      </c>
      <c r="M237" s="43">
        <f t="shared" si="79"/>
        <v>0</v>
      </c>
      <c r="N237" s="43">
        <f t="shared" si="79"/>
        <v>0</v>
      </c>
      <c r="O237" s="43">
        <f t="shared" si="79"/>
        <v>0</v>
      </c>
      <c r="P237" s="50">
        <f t="shared" si="79"/>
        <v>361912</v>
      </c>
    </row>
    <row r="238" spans="1:16" s="1" customFormat="1" ht="12" customHeight="1">
      <c r="A238" s="80"/>
      <c r="B238" s="5" t="s">
        <v>0</v>
      </c>
      <c r="C238" s="26" t="s">
        <v>27</v>
      </c>
      <c r="D238" s="17">
        <f>E238+F238</f>
        <v>184844</v>
      </c>
      <c r="E238" s="17">
        <f>H238</f>
        <v>0</v>
      </c>
      <c r="F238" s="17">
        <f>L238</f>
        <v>184844</v>
      </c>
      <c r="G238" s="17">
        <f>H238+L238</f>
        <v>184844</v>
      </c>
      <c r="H238" s="17">
        <f>K238</f>
        <v>0</v>
      </c>
      <c r="I238" s="21"/>
      <c r="J238" s="21"/>
      <c r="K238" s="21"/>
      <c r="L238" s="17">
        <f>P238</f>
        <v>184844</v>
      </c>
      <c r="M238" s="21"/>
      <c r="N238" s="21"/>
      <c r="O238" s="21"/>
      <c r="P238" s="56">
        <v>184844</v>
      </c>
    </row>
    <row r="239" spans="1:16" s="1" customFormat="1" ht="12" customHeight="1">
      <c r="A239" s="80"/>
      <c r="B239" s="5" t="s">
        <v>0</v>
      </c>
      <c r="C239" s="26" t="s">
        <v>50</v>
      </c>
      <c r="D239" s="17">
        <f aca="true" t="shared" si="80" ref="D239:D249">E239+F239</f>
        <v>32619</v>
      </c>
      <c r="E239" s="17">
        <f aca="true" t="shared" si="81" ref="E239:E249">H239</f>
        <v>32619</v>
      </c>
      <c r="F239" s="17">
        <f aca="true" t="shared" si="82" ref="F239:F249">L239</f>
        <v>0</v>
      </c>
      <c r="G239" s="17">
        <f aca="true" t="shared" si="83" ref="G239:G249">H239+L239</f>
        <v>32619</v>
      </c>
      <c r="H239" s="17">
        <f aca="true" t="shared" si="84" ref="H239:H249">K239</f>
        <v>32619</v>
      </c>
      <c r="I239" s="21"/>
      <c r="J239" s="21"/>
      <c r="K239" s="21">
        <v>32619</v>
      </c>
      <c r="L239" s="17">
        <f aca="true" t="shared" si="85" ref="L239:L249">P239</f>
        <v>0</v>
      </c>
      <c r="M239" s="21"/>
      <c r="N239" s="21"/>
      <c r="O239" s="21"/>
      <c r="P239" s="56"/>
    </row>
    <row r="240" spans="1:16" s="1" customFormat="1" ht="12" customHeight="1">
      <c r="A240" s="80"/>
      <c r="B240" s="4" t="s">
        <v>9</v>
      </c>
      <c r="C240" s="26" t="s">
        <v>25</v>
      </c>
      <c r="D240" s="17">
        <f t="shared" si="80"/>
        <v>10115</v>
      </c>
      <c r="E240" s="17">
        <f t="shared" si="81"/>
        <v>0</v>
      </c>
      <c r="F240" s="17">
        <f t="shared" si="82"/>
        <v>10115</v>
      </c>
      <c r="G240" s="17">
        <f t="shared" si="83"/>
        <v>10115</v>
      </c>
      <c r="H240" s="17">
        <f t="shared" si="84"/>
        <v>0</v>
      </c>
      <c r="I240" s="21"/>
      <c r="J240" s="21"/>
      <c r="K240" s="21"/>
      <c r="L240" s="17">
        <f t="shared" si="85"/>
        <v>10115</v>
      </c>
      <c r="M240" s="21"/>
      <c r="N240" s="21"/>
      <c r="O240" s="21"/>
      <c r="P240" s="56">
        <v>10115</v>
      </c>
    </row>
    <row r="241" spans="1:16" s="1" customFormat="1" ht="12" customHeight="1">
      <c r="A241" s="80"/>
      <c r="B241" s="4" t="s">
        <v>9</v>
      </c>
      <c r="C241" s="26" t="s">
        <v>107</v>
      </c>
      <c r="D241" s="17">
        <f t="shared" si="80"/>
        <v>1785</v>
      </c>
      <c r="E241" s="17">
        <f t="shared" si="81"/>
        <v>1785</v>
      </c>
      <c r="F241" s="17">
        <f t="shared" si="82"/>
        <v>0</v>
      </c>
      <c r="G241" s="17">
        <f t="shared" si="83"/>
        <v>1785</v>
      </c>
      <c r="H241" s="17">
        <f t="shared" si="84"/>
        <v>1785</v>
      </c>
      <c r="I241" s="21"/>
      <c r="J241" s="21"/>
      <c r="K241" s="21">
        <v>1785</v>
      </c>
      <c r="L241" s="17">
        <f t="shared" si="85"/>
        <v>0</v>
      </c>
      <c r="M241" s="21"/>
      <c r="N241" s="21"/>
      <c r="O241" s="21"/>
      <c r="P241" s="56"/>
    </row>
    <row r="242" spans="1:16" s="1" customFormat="1" ht="12" customHeight="1">
      <c r="A242" s="80"/>
      <c r="B242" s="4" t="s">
        <v>143</v>
      </c>
      <c r="C242" s="5" t="s">
        <v>19</v>
      </c>
      <c r="D242" s="17">
        <f t="shared" si="80"/>
        <v>56225</v>
      </c>
      <c r="E242" s="17">
        <f t="shared" si="81"/>
        <v>0</v>
      </c>
      <c r="F242" s="17">
        <f t="shared" si="82"/>
        <v>56225</v>
      </c>
      <c r="G242" s="17">
        <f t="shared" si="83"/>
        <v>56225</v>
      </c>
      <c r="H242" s="17">
        <f t="shared" si="84"/>
        <v>0</v>
      </c>
      <c r="I242" s="21"/>
      <c r="J242" s="21"/>
      <c r="K242" s="21"/>
      <c r="L242" s="17">
        <f t="shared" si="85"/>
        <v>56225</v>
      </c>
      <c r="M242" s="21"/>
      <c r="N242" s="21"/>
      <c r="O242" s="21"/>
      <c r="P242" s="56">
        <v>56225</v>
      </c>
    </row>
    <row r="243" spans="1:16" s="1" customFormat="1" ht="12" customHeight="1">
      <c r="A243" s="80"/>
      <c r="B243" s="4" t="s">
        <v>143</v>
      </c>
      <c r="C243" s="5" t="s">
        <v>108</v>
      </c>
      <c r="D243" s="17">
        <f t="shared" si="80"/>
        <v>9922</v>
      </c>
      <c r="E243" s="17">
        <f t="shared" si="81"/>
        <v>9922</v>
      </c>
      <c r="F243" s="17">
        <f t="shared" si="82"/>
        <v>0</v>
      </c>
      <c r="G243" s="17">
        <f t="shared" si="83"/>
        <v>9922</v>
      </c>
      <c r="H243" s="17">
        <f t="shared" si="84"/>
        <v>9922</v>
      </c>
      <c r="I243" s="21"/>
      <c r="J243" s="21"/>
      <c r="K243" s="21">
        <v>9922</v>
      </c>
      <c r="L243" s="17">
        <f t="shared" si="85"/>
        <v>0</v>
      </c>
      <c r="M243" s="21"/>
      <c r="N243" s="21"/>
      <c r="O243" s="21"/>
      <c r="P243" s="56"/>
    </row>
    <row r="244" spans="1:16" s="1" customFormat="1" ht="12" customHeight="1">
      <c r="A244" s="80"/>
      <c r="B244" s="4" t="s">
        <v>138</v>
      </c>
      <c r="C244" s="5" t="s">
        <v>20</v>
      </c>
      <c r="D244" s="17">
        <f t="shared" si="80"/>
        <v>1182</v>
      </c>
      <c r="E244" s="17">
        <f t="shared" si="81"/>
        <v>0</v>
      </c>
      <c r="F244" s="17">
        <f t="shared" si="82"/>
        <v>1182</v>
      </c>
      <c r="G244" s="17">
        <f t="shared" si="83"/>
        <v>1182</v>
      </c>
      <c r="H244" s="17">
        <f t="shared" si="84"/>
        <v>0</v>
      </c>
      <c r="I244" s="21"/>
      <c r="J244" s="21"/>
      <c r="K244" s="21"/>
      <c r="L244" s="17">
        <f t="shared" si="85"/>
        <v>1182</v>
      </c>
      <c r="M244" s="21"/>
      <c r="N244" s="21"/>
      <c r="O244" s="21"/>
      <c r="P244" s="56">
        <v>1182</v>
      </c>
    </row>
    <row r="245" spans="1:16" s="1" customFormat="1" ht="12" customHeight="1">
      <c r="A245" s="80"/>
      <c r="B245" s="4" t="s">
        <v>138</v>
      </c>
      <c r="C245" s="5" t="s">
        <v>109</v>
      </c>
      <c r="D245" s="17">
        <f t="shared" si="80"/>
        <v>209</v>
      </c>
      <c r="E245" s="17">
        <f t="shared" si="81"/>
        <v>209</v>
      </c>
      <c r="F245" s="17">
        <f t="shared" si="82"/>
        <v>0</v>
      </c>
      <c r="G245" s="17">
        <f t="shared" si="83"/>
        <v>209</v>
      </c>
      <c r="H245" s="17">
        <f t="shared" si="84"/>
        <v>209</v>
      </c>
      <c r="I245" s="21"/>
      <c r="J245" s="21"/>
      <c r="K245" s="21">
        <v>209</v>
      </c>
      <c r="L245" s="17">
        <f t="shared" si="85"/>
        <v>0</v>
      </c>
      <c r="M245" s="21"/>
      <c r="N245" s="21"/>
      <c r="O245" s="21"/>
      <c r="P245" s="56"/>
    </row>
    <row r="246" spans="1:16" s="1" customFormat="1" ht="12" customHeight="1">
      <c r="A246" s="80"/>
      <c r="B246" s="4" t="s">
        <v>156</v>
      </c>
      <c r="C246" s="5" t="s">
        <v>21</v>
      </c>
      <c r="D246" s="17">
        <f t="shared" si="80"/>
        <v>41209</v>
      </c>
      <c r="E246" s="17">
        <f t="shared" si="81"/>
        <v>0</v>
      </c>
      <c r="F246" s="17">
        <f t="shared" si="82"/>
        <v>41209</v>
      </c>
      <c r="G246" s="17">
        <f t="shared" si="83"/>
        <v>41209</v>
      </c>
      <c r="H246" s="17">
        <f t="shared" si="84"/>
        <v>0</v>
      </c>
      <c r="I246" s="21"/>
      <c r="J246" s="21"/>
      <c r="K246" s="21"/>
      <c r="L246" s="17">
        <f t="shared" si="85"/>
        <v>41209</v>
      </c>
      <c r="M246" s="21"/>
      <c r="N246" s="21"/>
      <c r="O246" s="21"/>
      <c r="P246" s="56">
        <v>41209</v>
      </c>
    </row>
    <row r="247" spans="1:16" s="1" customFormat="1" ht="12" customHeight="1">
      <c r="A247" s="80"/>
      <c r="B247" s="4" t="s">
        <v>156</v>
      </c>
      <c r="C247" s="5" t="s">
        <v>110</v>
      </c>
      <c r="D247" s="17">
        <f t="shared" si="80"/>
        <v>7272</v>
      </c>
      <c r="E247" s="17">
        <f t="shared" si="81"/>
        <v>7272</v>
      </c>
      <c r="F247" s="17">
        <f t="shared" si="82"/>
        <v>0</v>
      </c>
      <c r="G247" s="17">
        <f t="shared" si="83"/>
        <v>7272</v>
      </c>
      <c r="H247" s="17">
        <f t="shared" si="84"/>
        <v>7272</v>
      </c>
      <c r="I247" s="21"/>
      <c r="J247" s="21"/>
      <c r="K247" s="21">
        <v>7272</v>
      </c>
      <c r="L247" s="17">
        <f t="shared" si="85"/>
        <v>0</v>
      </c>
      <c r="M247" s="21"/>
      <c r="N247" s="21"/>
      <c r="O247" s="21"/>
      <c r="P247" s="56"/>
    </row>
    <row r="248" spans="1:16" s="1" customFormat="1" ht="12" customHeight="1">
      <c r="A248" s="80"/>
      <c r="B248" s="4" t="s">
        <v>144</v>
      </c>
      <c r="C248" s="5" t="s">
        <v>24</v>
      </c>
      <c r="D248" s="17">
        <f t="shared" si="80"/>
        <v>68337</v>
      </c>
      <c r="E248" s="17">
        <f t="shared" si="81"/>
        <v>0</v>
      </c>
      <c r="F248" s="17">
        <f t="shared" si="82"/>
        <v>68337</v>
      </c>
      <c r="G248" s="17">
        <f t="shared" si="83"/>
        <v>68337</v>
      </c>
      <c r="H248" s="17">
        <f t="shared" si="84"/>
        <v>0</v>
      </c>
      <c r="I248" s="21"/>
      <c r="J248" s="21"/>
      <c r="K248" s="21"/>
      <c r="L248" s="17">
        <f t="shared" si="85"/>
        <v>68337</v>
      </c>
      <c r="M248" s="21"/>
      <c r="N248" s="21"/>
      <c r="O248" s="21"/>
      <c r="P248" s="56">
        <v>68337</v>
      </c>
    </row>
    <row r="249" spans="1:16" s="1" customFormat="1" ht="12" customHeight="1">
      <c r="A249" s="80"/>
      <c r="B249" s="4" t="s">
        <v>144</v>
      </c>
      <c r="C249" s="5" t="s">
        <v>112</v>
      </c>
      <c r="D249" s="17">
        <f t="shared" si="80"/>
        <v>12059</v>
      </c>
      <c r="E249" s="17">
        <f t="shared" si="81"/>
        <v>12059</v>
      </c>
      <c r="F249" s="17">
        <f t="shared" si="82"/>
        <v>0</v>
      </c>
      <c r="G249" s="17">
        <f t="shared" si="83"/>
        <v>12059</v>
      </c>
      <c r="H249" s="17">
        <f t="shared" si="84"/>
        <v>12059</v>
      </c>
      <c r="I249" s="21"/>
      <c r="J249" s="21"/>
      <c r="K249" s="21">
        <v>12059</v>
      </c>
      <c r="L249" s="17">
        <f t="shared" si="85"/>
        <v>0</v>
      </c>
      <c r="M249" s="21"/>
      <c r="N249" s="21"/>
      <c r="O249" s="21"/>
      <c r="P249" s="56"/>
    </row>
    <row r="250" spans="1:16" s="1" customFormat="1" ht="12" customHeight="1">
      <c r="A250" s="80" t="s">
        <v>66</v>
      </c>
      <c r="B250" s="87" t="s">
        <v>53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8"/>
    </row>
    <row r="251" spans="1:16" s="1" customFormat="1" ht="12" customHeight="1">
      <c r="A251" s="80"/>
      <c r="B251" s="89" t="s">
        <v>55</v>
      </c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90"/>
    </row>
    <row r="252" spans="1:16" s="1" customFormat="1" ht="12" customHeight="1">
      <c r="A252" s="80"/>
      <c r="B252" s="89" t="s">
        <v>56</v>
      </c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90"/>
    </row>
    <row r="253" spans="1:16" s="1" customFormat="1" ht="12" customHeight="1">
      <c r="A253" s="80"/>
      <c r="B253" s="91" t="s">
        <v>58</v>
      </c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2"/>
    </row>
    <row r="254" spans="1:16" s="1" customFormat="1" ht="12" customHeight="1">
      <c r="A254" s="80"/>
      <c r="B254" s="89" t="s">
        <v>80</v>
      </c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90"/>
    </row>
    <row r="255" spans="1:16" s="1" customFormat="1" ht="15.75" customHeight="1">
      <c r="A255" s="80"/>
      <c r="B255" s="59" t="s">
        <v>48</v>
      </c>
      <c r="C255" s="57" t="s">
        <v>106</v>
      </c>
      <c r="D255" s="60">
        <f>D256+D257</f>
        <v>243150</v>
      </c>
      <c r="E255" s="60">
        <f aca="true" t="shared" si="86" ref="E255:P255">E256+E257</f>
        <v>36467</v>
      </c>
      <c r="F255" s="60">
        <f t="shared" si="86"/>
        <v>206683</v>
      </c>
      <c r="G255" s="60">
        <f t="shared" si="86"/>
        <v>114251</v>
      </c>
      <c r="H255" s="60">
        <f t="shared" si="86"/>
        <v>17133</v>
      </c>
      <c r="I255" s="60">
        <f t="shared" si="86"/>
        <v>0</v>
      </c>
      <c r="J255" s="60">
        <f t="shared" si="86"/>
        <v>0</v>
      </c>
      <c r="K255" s="60">
        <f t="shared" si="86"/>
        <v>17133</v>
      </c>
      <c r="L255" s="60">
        <f t="shared" si="86"/>
        <v>97118</v>
      </c>
      <c r="M255" s="60">
        <f t="shared" si="86"/>
        <v>0</v>
      </c>
      <c r="N255" s="60">
        <f t="shared" si="86"/>
        <v>0</v>
      </c>
      <c r="O255" s="60">
        <f t="shared" si="86"/>
        <v>0</v>
      </c>
      <c r="P255" s="61">
        <f t="shared" si="86"/>
        <v>97118</v>
      </c>
    </row>
    <row r="256" spans="1:16" s="1" customFormat="1" ht="12" customHeight="1">
      <c r="A256" s="80"/>
      <c r="B256" s="5" t="s">
        <v>147</v>
      </c>
      <c r="C256" s="49"/>
      <c r="D256" s="20">
        <f>E256+F256</f>
        <v>128899</v>
      </c>
      <c r="E256" s="20">
        <v>19334</v>
      </c>
      <c r="F256" s="20">
        <v>109565</v>
      </c>
      <c r="G256" s="20"/>
      <c r="H256" s="20"/>
      <c r="I256" s="20"/>
      <c r="J256" s="20"/>
      <c r="K256" s="20"/>
      <c r="L256" s="20"/>
      <c r="M256" s="20"/>
      <c r="N256" s="20"/>
      <c r="O256" s="20"/>
      <c r="P256" s="22"/>
    </row>
    <row r="257" spans="1:16" s="1" customFormat="1" ht="12" customHeight="1">
      <c r="A257" s="80"/>
      <c r="B257" s="3" t="s">
        <v>101</v>
      </c>
      <c r="C257" s="49"/>
      <c r="D257" s="43">
        <f>SUM(D258:D271)</f>
        <v>114251</v>
      </c>
      <c r="E257" s="43">
        <f aca="true" t="shared" si="87" ref="E257:P257">SUM(E258:E271)</f>
        <v>17133</v>
      </c>
      <c r="F257" s="43">
        <f t="shared" si="87"/>
        <v>97118</v>
      </c>
      <c r="G257" s="43">
        <f t="shared" si="87"/>
        <v>114251</v>
      </c>
      <c r="H257" s="43">
        <f t="shared" si="87"/>
        <v>17133</v>
      </c>
      <c r="I257" s="43">
        <f t="shared" si="87"/>
        <v>0</v>
      </c>
      <c r="J257" s="43">
        <f t="shared" si="87"/>
        <v>0</v>
      </c>
      <c r="K257" s="43">
        <f t="shared" si="87"/>
        <v>17133</v>
      </c>
      <c r="L257" s="43">
        <f t="shared" si="87"/>
        <v>97118</v>
      </c>
      <c r="M257" s="43">
        <f t="shared" si="87"/>
        <v>0</v>
      </c>
      <c r="N257" s="43">
        <f t="shared" si="87"/>
        <v>0</v>
      </c>
      <c r="O257" s="43">
        <f t="shared" si="87"/>
        <v>0</v>
      </c>
      <c r="P257" s="50">
        <f t="shared" si="87"/>
        <v>97118</v>
      </c>
    </row>
    <row r="258" spans="1:16" s="1" customFormat="1" ht="12" customHeight="1">
      <c r="A258" s="80"/>
      <c r="B258" s="4" t="s">
        <v>9</v>
      </c>
      <c r="C258" s="26" t="s">
        <v>25</v>
      </c>
      <c r="D258" s="17">
        <f>E258+F258</f>
        <v>50672</v>
      </c>
      <c r="E258" s="17">
        <f>H258</f>
        <v>0</v>
      </c>
      <c r="F258" s="17">
        <f>L258</f>
        <v>50672</v>
      </c>
      <c r="G258" s="17">
        <f>H258+L258</f>
        <v>50672</v>
      </c>
      <c r="H258" s="17">
        <f>K258</f>
        <v>0</v>
      </c>
      <c r="I258" s="21"/>
      <c r="J258" s="21"/>
      <c r="K258" s="21"/>
      <c r="L258" s="17">
        <f>P258</f>
        <v>50672</v>
      </c>
      <c r="M258" s="21"/>
      <c r="N258" s="21"/>
      <c r="O258" s="21"/>
      <c r="P258" s="56">
        <v>50672</v>
      </c>
    </row>
    <row r="259" spans="1:16" s="1" customFormat="1" ht="12" customHeight="1">
      <c r="A259" s="80"/>
      <c r="B259" s="4" t="s">
        <v>9</v>
      </c>
      <c r="C259" s="26" t="s">
        <v>107</v>
      </c>
      <c r="D259" s="17">
        <f aca="true" t="shared" si="88" ref="D259:D271">E259+F259</f>
        <v>8943</v>
      </c>
      <c r="E259" s="17">
        <f aca="true" t="shared" si="89" ref="E259:E271">H259</f>
        <v>8943</v>
      </c>
      <c r="F259" s="17">
        <f aca="true" t="shared" si="90" ref="F259:F271">L259</f>
        <v>0</v>
      </c>
      <c r="G259" s="17">
        <f aca="true" t="shared" si="91" ref="G259:G271">H259+L259</f>
        <v>8943</v>
      </c>
      <c r="H259" s="17">
        <f aca="true" t="shared" si="92" ref="H259:H271">K259</f>
        <v>8943</v>
      </c>
      <c r="I259" s="21"/>
      <c r="J259" s="21"/>
      <c r="K259" s="21">
        <v>8943</v>
      </c>
      <c r="L259" s="17">
        <f aca="true" t="shared" si="93" ref="L259:L271">P259</f>
        <v>0</v>
      </c>
      <c r="M259" s="21"/>
      <c r="N259" s="21"/>
      <c r="O259" s="21"/>
      <c r="P259" s="56"/>
    </row>
    <row r="260" spans="1:16" s="1" customFormat="1" ht="12" customHeight="1">
      <c r="A260" s="80"/>
      <c r="B260" s="5" t="s">
        <v>137</v>
      </c>
      <c r="C260" s="5" t="s">
        <v>26</v>
      </c>
      <c r="D260" s="17">
        <f t="shared" si="88"/>
        <v>965</v>
      </c>
      <c r="E260" s="17">
        <f t="shared" si="89"/>
        <v>0</v>
      </c>
      <c r="F260" s="17">
        <f t="shared" si="90"/>
        <v>965</v>
      </c>
      <c r="G260" s="17">
        <f t="shared" si="91"/>
        <v>965</v>
      </c>
      <c r="H260" s="17">
        <f t="shared" si="92"/>
        <v>0</v>
      </c>
      <c r="I260" s="21"/>
      <c r="J260" s="21"/>
      <c r="K260" s="21"/>
      <c r="L260" s="17">
        <f t="shared" si="93"/>
        <v>965</v>
      </c>
      <c r="M260" s="21"/>
      <c r="N260" s="21"/>
      <c r="O260" s="21"/>
      <c r="P260" s="56">
        <v>965</v>
      </c>
    </row>
    <row r="261" spans="1:16" s="1" customFormat="1" ht="12" customHeight="1">
      <c r="A261" s="80"/>
      <c r="B261" s="5" t="s">
        <v>137</v>
      </c>
      <c r="C261" s="5" t="s">
        <v>127</v>
      </c>
      <c r="D261" s="17">
        <f t="shared" si="88"/>
        <v>170</v>
      </c>
      <c r="E261" s="17">
        <f t="shared" si="89"/>
        <v>170</v>
      </c>
      <c r="F261" s="17">
        <f t="shared" si="90"/>
        <v>0</v>
      </c>
      <c r="G261" s="17">
        <f t="shared" si="91"/>
        <v>170</v>
      </c>
      <c r="H261" s="17">
        <f t="shared" si="92"/>
        <v>170</v>
      </c>
      <c r="I261" s="21"/>
      <c r="J261" s="21"/>
      <c r="K261" s="21">
        <v>170</v>
      </c>
      <c r="L261" s="17">
        <f t="shared" si="93"/>
        <v>0</v>
      </c>
      <c r="M261" s="21"/>
      <c r="N261" s="21"/>
      <c r="O261" s="21"/>
      <c r="P261" s="56"/>
    </row>
    <row r="262" spans="1:16" s="1" customFormat="1" ht="12" customHeight="1">
      <c r="A262" s="80"/>
      <c r="B262" s="4" t="s">
        <v>143</v>
      </c>
      <c r="C262" s="5" t="s">
        <v>19</v>
      </c>
      <c r="D262" s="17">
        <f t="shared" si="88"/>
        <v>10372</v>
      </c>
      <c r="E262" s="17">
        <f t="shared" si="89"/>
        <v>0</v>
      </c>
      <c r="F262" s="17">
        <f t="shared" si="90"/>
        <v>10372</v>
      </c>
      <c r="G262" s="17">
        <f t="shared" si="91"/>
        <v>10372</v>
      </c>
      <c r="H262" s="17">
        <f t="shared" si="92"/>
        <v>0</v>
      </c>
      <c r="I262" s="21"/>
      <c r="J262" s="21"/>
      <c r="K262" s="21"/>
      <c r="L262" s="17">
        <f t="shared" si="93"/>
        <v>10372</v>
      </c>
      <c r="M262" s="21"/>
      <c r="N262" s="21"/>
      <c r="O262" s="21"/>
      <c r="P262" s="56">
        <v>10372</v>
      </c>
    </row>
    <row r="263" spans="1:16" s="1" customFormat="1" ht="12" customHeight="1">
      <c r="A263" s="80"/>
      <c r="B263" s="4" t="s">
        <v>143</v>
      </c>
      <c r="C263" s="5" t="s">
        <v>108</v>
      </c>
      <c r="D263" s="17">
        <f t="shared" si="88"/>
        <v>1830</v>
      </c>
      <c r="E263" s="17">
        <f t="shared" si="89"/>
        <v>1830</v>
      </c>
      <c r="F263" s="17">
        <f t="shared" si="90"/>
        <v>0</v>
      </c>
      <c r="G263" s="17">
        <f t="shared" si="91"/>
        <v>1830</v>
      </c>
      <c r="H263" s="17">
        <f t="shared" si="92"/>
        <v>1830</v>
      </c>
      <c r="I263" s="21"/>
      <c r="J263" s="21"/>
      <c r="K263" s="21">
        <v>1830</v>
      </c>
      <c r="L263" s="17">
        <f t="shared" si="93"/>
        <v>0</v>
      </c>
      <c r="M263" s="21"/>
      <c r="N263" s="21"/>
      <c r="O263" s="21"/>
      <c r="P263" s="56"/>
    </row>
    <row r="264" spans="1:16" s="1" customFormat="1" ht="12" customHeight="1">
      <c r="A264" s="80"/>
      <c r="B264" s="4" t="s">
        <v>138</v>
      </c>
      <c r="C264" s="5" t="s">
        <v>20</v>
      </c>
      <c r="D264" s="17">
        <f t="shared" si="88"/>
        <v>1655</v>
      </c>
      <c r="E264" s="17">
        <f t="shared" si="89"/>
        <v>0</v>
      </c>
      <c r="F264" s="17">
        <f t="shared" si="90"/>
        <v>1655</v>
      </c>
      <c r="G264" s="17">
        <f t="shared" si="91"/>
        <v>1655</v>
      </c>
      <c r="H264" s="17">
        <f t="shared" si="92"/>
        <v>0</v>
      </c>
      <c r="I264" s="21"/>
      <c r="J264" s="21"/>
      <c r="K264" s="21"/>
      <c r="L264" s="17">
        <f t="shared" si="93"/>
        <v>1655</v>
      </c>
      <c r="M264" s="21"/>
      <c r="N264" s="21"/>
      <c r="O264" s="21"/>
      <c r="P264" s="56">
        <v>1655</v>
      </c>
    </row>
    <row r="265" spans="1:16" s="1" customFormat="1" ht="12" customHeight="1">
      <c r="A265" s="80"/>
      <c r="B265" s="4" t="s">
        <v>138</v>
      </c>
      <c r="C265" s="5" t="s">
        <v>109</v>
      </c>
      <c r="D265" s="17">
        <f t="shared" si="88"/>
        <v>286</v>
      </c>
      <c r="E265" s="17">
        <f t="shared" si="89"/>
        <v>286</v>
      </c>
      <c r="F265" s="17">
        <f t="shared" si="90"/>
        <v>0</v>
      </c>
      <c r="G265" s="17">
        <f t="shared" si="91"/>
        <v>286</v>
      </c>
      <c r="H265" s="17">
        <f t="shared" si="92"/>
        <v>286</v>
      </c>
      <c r="I265" s="21"/>
      <c r="J265" s="21"/>
      <c r="K265" s="21">
        <v>286</v>
      </c>
      <c r="L265" s="17">
        <f t="shared" si="93"/>
        <v>0</v>
      </c>
      <c r="M265" s="21"/>
      <c r="N265" s="21"/>
      <c r="O265" s="21"/>
      <c r="P265" s="56"/>
    </row>
    <row r="266" spans="1:16" s="1" customFormat="1" ht="12" customHeight="1">
      <c r="A266" s="80"/>
      <c r="B266" s="4" t="s">
        <v>156</v>
      </c>
      <c r="C266" s="5" t="s">
        <v>21</v>
      </c>
      <c r="D266" s="17">
        <f t="shared" si="88"/>
        <v>15882</v>
      </c>
      <c r="E266" s="17">
        <f t="shared" si="89"/>
        <v>0</v>
      </c>
      <c r="F266" s="17">
        <f t="shared" si="90"/>
        <v>15882</v>
      </c>
      <c r="G266" s="17">
        <f t="shared" si="91"/>
        <v>15882</v>
      </c>
      <c r="H266" s="17">
        <f t="shared" si="92"/>
        <v>0</v>
      </c>
      <c r="I266" s="21"/>
      <c r="J266" s="21"/>
      <c r="K266" s="21"/>
      <c r="L266" s="17">
        <f t="shared" si="93"/>
        <v>15882</v>
      </c>
      <c r="M266" s="21"/>
      <c r="N266" s="21"/>
      <c r="O266" s="21"/>
      <c r="P266" s="56">
        <v>15882</v>
      </c>
    </row>
    <row r="267" spans="1:16" s="1" customFormat="1" ht="12" customHeight="1">
      <c r="A267" s="80"/>
      <c r="B267" s="4" t="s">
        <v>156</v>
      </c>
      <c r="C267" s="5" t="s">
        <v>110</v>
      </c>
      <c r="D267" s="17">
        <f t="shared" si="88"/>
        <v>2803</v>
      </c>
      <c r="E267" s="17">
        <f t="shared" si="89"/>
        <v>2803</v>
      </c>
      <c r="F267" s="17">
        <f t="shared" si="90"/>
        <v>0</v>
      </c>
      <c r="G267" s="17">
        <f t="shared" si="91"/>
        <v>2803</v>
      </c>
      <c r="H267" s="17">
        <f t="shared" si="92"/>
        <v>2803</v>
      </c>
      <c r="I267" s="21"/>
      <c r="J267" s="21"/>
      <c r="K267" s="21">
        <v>2803</v>
      </c>
      <c r="L267" s="17">
        <f t="shared" si="93"/>
        <v>0</v>
      </c>
      <c r="M267" s="21"/>
      <c r="N267" s="21"/>
      <c r="O267" s="21"/>
      <c r="P267" s="56"/>
    </row>
    <row r="268" spans="1:16" s="1" customFormat="1" ht="12" customHeight="1">
      <c r="A268" s="80"/>
      <c r="B268" s="4" t="s">
        <v>139</v>
      </c>
      <c r="C268" s="5" t="s">
        <v>22</v>
      </c>
      <c r="D268" s="17">
        <f t="shared" si="88"/>
        <v>9469</v>
      </c>
      <c r="E268" s="17">
        <f t="shared" si="89"/>
        <v>0</v>
      </c>
      <c r="F268" s="17">
        <f t="shared" si="90"/>
        <v>9469</v>
      </c>
      <c r="G268" s="17">
        <f t="shared" si="91"/>
        <v>9469</v>
      </c>
      <c r="H268" s="17">
        <f t="shared" si="92"/>
        <v>0</v>
      </c>
      <c r="I268" s="21"/>
      <c r="J268" s="21"/>
      <c r="K268" s="21"/>
      <c r="L268" s="17">
        <f t="shared" si="93"/>
        <v>9469</v>
      </c>
      <c r="M268" s="21"/>
      <c r="N268" s="21"/>
      <c r="O268" s="21"/>
      <c r="P268" s="56">
        <v>9469</v>
      </c>
    </row>
    <row r="269" spans="1:16" s="1" customFormat="1" ht="12" customHeight="1">
      <c r="A269" s="80"/>
      <c r="B269" s="4" t="s">
        <v>139</v>
      </c>
      <c r="C269" s="5" t="s">
        <v>111</v>
      </c>
      <c r="D269" s="17">
        <f t="shared" si="88"/>
        <v>1671</v>
      </c>
      <c r="E269" s="17">
        <f t="shared" si="89"/>
        <v>1671</v>
      </c>
      <c r="F269" s="17">
        <f t="shared" si="90"/>
        <v>0</v>
      </c>
      <c r="G269" s="17">
        <f t="shared" si="91"/>
        <v>1671</v>
      </c>
      <c r="H269" s="17">
        <f t="shared" si="92"/>
        <v>1671</v>
      </c>
      <c r="I269" s="21"/>
      <c r="J269" s="21"/>
      <c r="K269" s="21">
        <v>1671</v>
      </c>
      <c r="L269" s="17">
        <f t="shared" si="93"/>
        <v>0</v>
      </c>
      <c r="M269" s="21"/>
      <c r="N269" s="21"/>
      <c r="O269" s="21"/>
      <c r="P269" s="56"/>
    </row>
    <row r="270" spans="1:16" s="1" customFormat="1" ht="12" customHeight="1">
      <c r="A270" s="80"/>
      <c r="B270" s="4" t="s">
        <v>144</v>
      </c>
      <c r="C270" s="5" t="s">
        <v>24</v>
      </c>
      <c r="D270" s="17">
        <f t="shared" si="88"/>
        <v>8103</v>
      </c>
      <c r="E270" s="17">
        <f t="shared" si="89"/>
        <v>0</v>
      </c>
      <c r="F270" s="17">
        <f t="shared" si="90"/>
        <v>8103</v>
      </c>
      <c r="G270" s="17">
        <f t="shared" si="91"/>
        <v>8103</v>
      </c>
      <c r="H270" s="17">
        <f t="shared" si="92"/>
        <v>0</v>
      </c>
      <c r="I270" s="21"/>
      <c r="J270" s="21"/>
      <c r="K270" s="21"/>
      <c r="L270" s="17">
        <f t="shared" si="93"/>
        <v>8103</v>
      </c>
      <c r="M270" s="21"/>
      <c r="N270" s="21"/>
      <c r="O270" s="21"/>
      <c r="P270" s="56">
        <v>8103</v>
      </c>
    </row>
    <row r="271" spans="1:16" s="1" customFormat="1" ht="12" customHeight="1">
      <c r="A271" s="80"/>
      <c r="B271" s="4" t="s">
        <v>144</v>
      </c>
      <c r="C271" s="5" t="s">
        <v>112</v>
      </c>
      <c r="D271" s="17">
        <f t="shared" si="88"/>
        <v>1430</v>
      </c>
      <c r="E271" s="17">
        <f t="shared" si="89"/>
        <v>1430</v>
      </c>
      <c r="F271" s="17">
        <f t="shared" si="90"/>
        <v>0</v>
      </c>
      <c r="G271" s="17">
        <f t="shared" si="91"/>
        <v>1430</v>
      </c>
      <c r="H271" s="17">
        <f t="shared" si="92"/>
        <v>1430</v>
      </c>
      <c r="I271" s="21"/>
      <c r="J271" s="21"/>
      <c r="K271" s="21">
        <v>1430</v>
      </c>
      <c r="L271" s="17">
        <f t="shared" si="93"/>
        <v>0</v>
      </c>
      <c r="M271" s="21"/>
      <c r="N271" s="21"/>
      <c r="O271" s="21"/>
      <c r="P271" s="56"/>
    </row>
    <row r="272" spans="1:16" s="1" customFormat="1" ht="12" customHeight="1">
      <c r="A272" s="80" t="s">
        <v>67</v>
      </c>
      <c r="B272" s="87" t="s">
        <v>53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8"/>
    </row>
    <row r="273" spans="1:16" s="1" customFormat="1" ht="12" customHeight="1">
      <c r="A273" s="80"/>
      <c r="B273" s="89" t="s">
        <v>54</v>
      </c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90"/>
    </row>
    <row r="274" spans="1:16" s="1" customFormat="1" ht="12" customHeight="1">
      <c r="A274" s="80"/>
      <c r="B274" s="91" t="s">
        <v>57</v>
      </c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</row>
    <row r="275" spans="1:16" s="1" customFormat="1" ht="12" customHeight="1">
      <c r="A275" s="80"/>
      <c r="B275" s="89" t="s">
        <v>80</v>
      </c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90"/>
    </row>
    <row r="276" spans="1:16" s="1" customFormat="1" ht="15.75" customHeight="1">
      <c r="A276" s="80"/>
      <c r="B276" s="33" t="s">
        <v>48</v>
      </c>
      <c r="C276" s="57" t="s">
        <v>106</v>
      </c>
      <c r="D276" s="58">
        <f>D277+D278+D293+D294</f>
        <v>526360</v>
      </c>
      <c r="E276" s="58">
        <f aca="true" t="shared" si="94" ref="E276:P276">E277+E278+E293+E294</f>
        <v>102265</v>
      </c>
      <c r="F276" s="58">
        <f t="shared" si="94"/>
        <v>424095</v>
      </c>
      <c r="G276" s="58">
        <f t="shared" si="94"/>
        <v>95806</v>
      </c>
      <c r="H276" s="58">
        <f t="shared" si="94"/>
        <v>19062</v>
      </c>
      <c r="I276" s="58">
        <f t="shared" si="94"/>
        <v>0</v>
      </c>
      <c r="J276" s="58">
        <f t="shared" si="94"/>
        <v>0</v>
      </c>
      <c r="K276" s="58">
        <f t="shared" si="94"/>
        <v>19062</v>
      </c>
      <c r="L276" s="58">
        <f t="shared" si="94"/>
        <v>76744</v>
      </c>
      <c r="M276" s="58">
        <f t="shared" si="94"/>
        <v>0</v>
      </c>
      <c r="N276" s="58">
        <f t="shared" si="94"/>
        <v>0</v>
      </c>
      <c r="O276" s="58">
        <f t="shared" si="94"/>
        <v>0</v>
      </c>
      <c r="P276" s="70">
        <f t="shared" si="94"/>
        <v>76744</v>
      </c>
    </row>
    <row r="277" spans="1:16" s="1" customFormat="1" ht="14.25" customHeight="1">
      <c r="A277" s="80"/>
      <c r="B277" s="5" t="s">
        <v>147</v>
      </c>
      <c r="C277" s="49"/>
      <c r="D277" s="20">
        <f>E277+F277</f>
        <v>238942</v>
      </c>
      <c r="E277" s="20">
        <v>49117</v>
      </c>
      <c r="F277" s="20">
        <v>189825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2"/>
    </row>
    <row r="278" spans="1:16" s="1" customFormat="1" ht="12" customHeight="1">
      <c r="A278" s="80"/>
      <c r="B278" s="3" t="s">
        <v>101</v>
      </c>
      <c r="C278" s="49"/>
      <c r="D278" s="43">
        <f aca="true" t="shared" si="95" ref="D278:P278">SUM(D279:D292)</f>
        <v>95806</v>
      </c>
      <c r="E278" s="43">
        <f t="shared" si="95"/>
        <v>19062</v>
      </c>
      <c r="F278" s="43">
        <f t="shared" si="95"/>
        <v>76744</v>
      </c>
      <c r="G278" s="43">
        <f t="shared" si="95"/>
        <v>95806</v>
      </c>
      <c r="H278" s="43">
        <f t="shared" si="95"/>
        <v>19062</v>
      </c>
      <c r="I278" s="43">
        <f t="shared" si="95"/>
        <v>0</v>
      </c>
      <c r="J278" s="43">
        <f t="shared" si="95"/>
        <v>0</v>
      </c>
      <c r="K278" s="43">
        <f t="shared" si="95"/>
        <v>19062</v>
      </c>
      <c r="L278" s="43">
        <f t="shared" si="95"/>
        <v>76744</v>
      </c>
      <c r="M278" s="43">
        <f t="shared" si="95"/>
        <v>0</v>
      </c>
      <c r="N278" s="43">
        <f t="shared" si="95"/>
        <v>0</v>
      </c>
      <c r="O278" s="43">
        <f t="shared" si="95"/>
        <v>0</v>
      </c>
      <c r="P278" s="50">
        <f t="shared" si="95"/>
        <v>76744</v>
      </c>
    </row>
    <row r="279" spans="1:16" s="1" customFormat="1" ht="12" customHeight="1">
      <c r="A279" s="80"/>
      <c r="B279" s="5" t="s">
        <v>0</v>
      </c>
      <c r="C279" s="26" t="s">
        <v>27</v>
      </c>
      <c r="D279" s="17">
        <f aca="true" t="shared" si="96" ref="D279:D294">E279+F279</f>
        <v>15942</v>
      </c>
      <c r="E279" s="17">
        <f aca="true" t="shared" si="97" ref="E279:E292">H279</f>
        <v>0</v>
      </c>
      <c r="F279" s="17">
        <f aca="true" t="shared" si="98" ref="F279:F292">L279</f>
        <v>15942</v>
      </c>
      <c r="G279" s="17">
        <f aca="true" t="shared" si="99" ref="G279:G292">H279+L279</f>
        <v>15942</v>
      </c>
      <c r="H279" s="17">
        <f aca="true" t="shared" si="100" ref="H279:H292">K279</f>
        <v>0</v>
      </c>
      <c r="I279" s="21"/>
      <c r="J279" s="21"/>
      <c r="K279" s="21"/>
      <c r="L279" s="17">
        <f aca="true" t="shared" si="101" ref="L279:L292">P279</f>
        <v>15942</v>
      </c>
      <c r="M279" s="21"/>
      <c r="N279" s="21"/>
      <c r="O279" s="21"/>
      <c r="P279" s="56">
        <v>15942</v>
      </c>
    </row>
    <row r="280" spans="1:16" s="1" customFormat="1" ht="12" customHeight="1">
      <c r="A280" s="80"/>
      <c r="B280" s="5" t="s">
        <v>0</v>
      </c>
      <c r="C280" s="26" t="s">
        <v>50</v>
      </c>
      <c r="D280" s="17">
        <f t="shared" si="96"/>
        <v>11930</v>
      </c>
      <c r="E280" s="17">
        <f t="shared" si="97"/>
        <v>11930</v>
      </c>
      <c r="F280" s="17">
        <f t="shared" si="98"/>
        <v>0</v>
      </c>
      <c r="G280" s="17">
        <f t="shared" si="99"/>
        <v>11930</v>
      </c>
      <c r="H280" s="17">
        <f t="shared" si="100"/>
        <v>11930</v>
      </c>
      <c r="I280" s="21"/>
      <c r="J280" s="21"/>
      <c r="K280" s="21">
        <v>11930</v>
      </c>
      <c r="L280" s="17">
        <f t="shared" si="101"/>
        <v>0</v>
      </c>
      <c r="M280" s="21"/>
      <c r="N280" s="21"/>
      <c r="O280" s="21"/>
      <c r="P280" s="56"/>
    </row>
    <row r="281" spans="1:16" s="1" customFormat="1" ht="12" customHeight="1">
      <c r="A281" s="80"/>
      <c r="B281" s="4" t="s">
        <v>9</v>
      </c>
      <c r="C281" s="26" t="s">
        <v>25</v>
      </c>
      <c r="D281" s="17">
        <f t="shared" si="96"/>
        <v>10740</v>
      </c>
      <c r="E281" s="17">
        <f t="shared" si="97"/>
        <v>0</v>
      </c>
      <c r="F281" s="17">
        <f t="shared" si="98"/>
        <v>10740</v>
      </c>
      <c r="G281" s="17">
        <f t="shared" si="99"/>
        <v>10740</v>
      </c>
      <c r="H281" s="17">
        <f t="shared" si="100"/>
        <v>0</v>
      </c>
      <c r="I281" s="21"/>
      <c r="J281" s="21"/>
      <c r="K281" s="21"/>
      <c r="L281" s="17">
        <f t="shared" si="101"/>
        <v>10740</v>
      </c>
      <c r="M281" s="21"/>
      <c r="N281" s="21"/>
      <c r="O281" s="21"/>
      <c r="P281" s="56">
        <v>10740</v>
      </c>
    </row>
    <row r="282" spans="1:16" s="1" customFormat="1" ht="12" customHeight="1">
      <c r="A282" s="80"/>
      <c r="B282" s="4" t="s">
        <v>9</v>
      </c>
      <c r="C282" s="26" t="s">
        <v>107</v>
      </c>
      <c r="D282" s="17">
        <f t="shared" si="96"/>
        <v>1260</v>
      </c>
      <c r="E282" s="17">
        <f t="shared" si="97"/>
        <v>1260</v>
      </c>
      <c r="F282" s="17">
        <f t="shared" si="98"/>
        <v>0</v>
      </c>
      <c r="G282" s="17">
        <f t="shared" si="99"/>
        <v>1260</v>
      </c>
      <c r="H282" s="17">
        <f t="shared" si="100"/>
        <v>1260</v>
      </c>
      <c r="I282" s="21"/>
      <c r="J282" s="21"/>
      <c r="K282" s="21">
        <v>1260</v>
      </c>
      <c r="L282" s="17">
        <f t="shared" si="101"/>
        <v>0</v>
      </c>
      <c r="M282" s="21"/>
      <c r="N282" s="21"/>
      <c r="O282" s="21"/>
      <c r="P282" s="56"/>
    </row>
    <row r="283" spans="1:16" s="1" customFormat="1" ht="12" customHeight="1">
      <c r="A283" s="80"/>
      <c r="B283" s="4" t="s">
        <v>143</v>
      </c>
      <c r="C283" s="5" t="s">
        <v>19</v>
      </c>
      <c r="D283" s="17">
        <f t="shared" si="96"/>
        <v>4009</v>
      </c>
      <c r="E283" s="17">
        <f t="shared" si="97"/>
        <v>0</v>
      </c>
      <c r="F283" s="17">
        <f t="shared" si="98"/>
        <v>4009</v>
      </c>
      <c r="G283" s="17">
        <f t="shared" si="99"/>
        <v>4009</v>
      </c>
      <c r="H283" s="17">
        <f t="shared" si="100"/>
        <v>0</v>
      </c>
      <c r="I283" s="21"/>
      <c r="J283" s="21"/>
      <c r="K283" s="21"/>
      <c r="L283" s="17">
        <f t="shared" si="101"/>
        <v>4009</v>
      </c>
      <c r="M283" s="21"/>
      <c r="N283" s="21"/>
      <c r="O283" s="21"/>
      <c r="P283" s="56">
        <v>4009</v>
      </c>
    </row>
    <row r="284" spans="1:16" s="1" customFormat="1" ht="12" customHeight="1">
      <c r="A284" s="80"/>
      <c r="B284" s="4" t="s">
        <v>143</v>
      </c>
      <c r="C284" s="5" t="s">
        <v>108</v>
      </c>
      <c r="D284" s="17">
        <f t="shared" si="96"/>
        <v>470</v>
      </c>
      <c r="E284" s="17">
        <f t="shared" si="97"/>
        <v>470</v>
      </c>
      <c r="F284" s="17">
        <f t="shared" si="98"/>
        <v>0</v>
      </c>
      <c r="G284" s="17">
        <f t="shared" si="99"/>
        <v>470</v>
      </c>
      <c r="H284" s="17">
        <f t="shared" si="100"/>
        <v>470</v>
      </c>
      <c r="I284" s="21"/>
      <c r="J284" s="21"/>
      <c r="K284" s="21">
        <v>470</v>
      </c>
      <c r="L284" s="17">
        <f t="shared" si="101"/>
        <v>0</v>
      </c>
      <c r="M284" s="21"/>
      <c r="N284" s="21"/>
      <c r="O284" s="21"/>
      <c r="P284" s="56"/>
    </row>
    <row r="285" spans="1:16" s="1" customFormat="1" ht="12" customHeight="1">
      <c r="A285" s="80"/>
      <c r="B285" s="4" t="s">
        <v>138</v>
      </c>
      <c r="C285" s="5" t="s">
        <v>20</v>
      </c>
      <c r="D285" s="17">
        <f t="shared" si="96"/>
        <v>642</v>
      </c>
      <c r="E285" s="17">
        <f t="shared" si="97"/>
        <v>0</v>
      </c>
      <c r="F285" s="17">
        <f t="shared" si="98"/>
        <v>642</v>
      </c>
      <c r="G285" s="17">
        <f t="shared" si="99"/>
        <v>642</v>
      </c>
      <c r="H285" s="17">
        <f t="shared" si="100"/>
        <v>0</v>
      </c>
      <c r="I285" s="21"/>
      <c r="J285" s="21"/>
      <c r="K285" s="21"/>
      <c r="L285" s="17">
        <f t="shared" si="101"/>
        <v>642</v>
      </c>
      <c r="M285" s="21"/>
      <c r="N285" s="21"/>
      <c r="O285" s="21"/>
      <c r="P285" s="56">
        <v>642</v>
      </c>
    </row>
    <row r="286" spans="1:16" s="1" customFormat="1" ht="12" customHeight="1">
      <c r="A286" s="80"/>
      <c r="B286" s="4" t="s">
        <v>138</v>
      </c>
      <c r="C286" s="5" t="s">
        <v>109</v>
      </c>
      <c r="D286" s="17">
        <f t="shared" si="96"/>
        <v>75</v>
      </c>
      <c r="E286" s="17">
        <f t="shared" si="97"/>
        <v>75</v>
      </c>
      <c r="F286" s="17">
        <f t="shared" si="98"/>
        <v>0</v>
      </c>
      <c r="G286" s="17">
        <f t="shared" si="99"/>
        <v>75</v>
      </c>
      <c r="H286" s="17">
        <f t="shared" si="100"/>
        <v>75</v>
      </c>
      <c r="I286" s="21"/>
      <c r="J286" s="21"/>
      <c r="K286" s="21">
        <v>75</v>
      </c>
      <c r="L286" s="17">
        <f t="shared" si="101"/>
        <v>0</v>
      </c>
      <c r="M286" s="21"/>
      <c r="N286" s="21"/>
      <c r="O286" s="21"/>
      <c r="P286" s="56"/>
    </row>
    <row r="287" spans="1:16" s="1" customFormat="1" ht="12" customHeight="1">
      <c r="A287" s="80"/>
      <c r="B287" s="4" t="s">
        <v>156</v>
      </c>
      <c r="C287" s="5" t="s">
        <v>21</v>
      </c>
      <c r="D287" s="17">
        <f t="shared" si="96"/>
        <v>18428</v>
      </c>
      <c r="E287" s="17">
        <f t="shared" si="97"/>
        <v>0</v>
      </c>
      <c r="F287" s="17">
        <f t="shared" si="98"/>
        <v>18428</v>
      </c>
      <c r="G287" s="17">
        <f t="shared" si="99"/>
        <v>18428</v>
      </c>
      <c r="H287" s="17">
        <f t="shared" si="100"/>
        <v>0</v>
      </c>
      <c r="I287" s="21"/>
      <c r="J287" s="21"/>
      <c r="K287" s="21"/>
      <c r="L287" s="17">
        <f t="shared" si="101"/>
        <v>18428</v>
      </c>
      <c r="M287" s="21"/>
      <c r="N287" s="21"/>
      <c r="O287" s="21"/>
      <c r="P287" s="56">
        <v>18428</v>
      </c>
    </row>
    <row r="288" spans="1:16" s="1" customFormat="1" ht="12" customHeight="1">
      <c r="A288" s="80"/>
      <c r="B288" s="4" t="s">
        <v>156</v>
      </c>
      <c r="C288" s="5" t="s">
        <v>110</v>
      </c>
      <c r="D288" s="17">
        <f t="shared" si="96"/>
        <v>2162</v>
      </c>
      <c r="E288" s="17">
        <f t="shared" si="97"/>
        <v>2162</v>
      </c>
      <c r="F288" s="17">
        <f t="shared" si="98"/>
        <v>0</v>
      </c>
      <c r="G288" s="17">
        <f t="shared" si="99"/>
        <v>2162</v>
      </c>
      <c r="H288" s="17">
        <f t="shared" si="100"/>
        <v>2162</v>
      </c>
      <c r="I288" s="21"/>
      <c r="J288" s="21"/>
      <c r="K288" s="21">
        <v>2162</v>
      </c>
      <c r="L288" s="17">
        <f t="shared" si="101"/>
        <v>0</v>
      </c>
      <c r="M288" s="21"/>
      <c r="N288" s="21"/>
      <c r="O288" s="21"/>
      <c r="P288" s="56"/>
    </row>
    <row r="289" spans="1:16" s="1" customFormat="1" ht="12" customHeight="1">
      <c r="A289" s="80"/>
      <c r="B289" s="4" t="s">
        <v>139</v>
      </c>
      <c r="C289" s="5" t="s">
        <v>22</v>
      </c>
      <c r="D289" s="17">
        <f t="shared" si="96"/>
        <v>12761</v>
      </c>
      <c r="E289" s="17">
        <f t="shared" si="97"/>
        <v>0</v>
      </c>
      <c r="F289" s="17">
        <f t="shared" si="98"/>
        <v>12761</v>
      </c>
      <c r="G289" s="17">
        <f t="shared" si="99"/>
        <v>12761</v>
      </c>
      <c r="H289" s="17">
        <f t="shared" si="100"/>
        <v>0</v>
      </c>
      <c r="I289" s="21"/>
      <c r="J289" s="21"/>
      <c r="K289" s="21"/>
      <c r="L289" s="17">
        <f t="shared" si="101"/>
        <v>12761</v>
      </c>
      <c r="M289" s="21"/>
      <c r="N289" s="21"/>
      <c r="O289" s="21"/>
      <c r="P289" s="56">
        <v>12761</v>
      </c>
    </row>
    <row r="290" spans="1:16" s="1" customFormat="1" ht="12" customHeight="1">
      <c r="A290" s="80"/>
      <c r="B290" s="4" t="s">
        <v>139</v>
      </c>
      <c r="C290" s="5" t="s">
        <v>111</v>
      </c>
      <c r="D290" s="17">
        <f t="shared" si="96"/>
        <v>1497</v>
      </c>
      <c r="E290" s="17">
        <f t="shared" si="97"/>
        <v>1497</v>
      </c>
      <c r="F290" s="17">
        <f t="shared" si="98"/>
        <v>0</v>
      </c>
      <c r="G290" s="17">
        <f t="shared" si="99"/>
        <v>1497</v>
      </c>
      <c r="H290" s="17">
        <f t="shared" si="100"/>
        <v>1497</v>
      </c>
      <c r="I290" s="21"/>
      <c r="J290" s="21"/>
      <c r="K290" s="21">
        <v>1497</v>
      </c>
      <c r="L290" s="17">
        <f t="shared" si="101"/>
        <v>0</v>
      </c>
      <c r="M290" s="21"/>
      <c r="N290" s="21"/>
      <c r="O290" s="21"/>
      <c r="P290" s="56"/>
    </row>
    <row r="291" spans="1:16" s="1" customFormat="1" ht="12" customHeight="1">
      <c r="A291" s="80"/>
      <c r="B291" s="4" t="s">
        <v>144</v>
      </c>
      <c r="C291" s="5" t="s">
        <v>24</v>
      </c>
      <c r="D291" s="17">
        <f t="shared" si="96"/>
        <v>14222</v>
      </c>
      <c r="E291" s="17">
        <f t="shared" si="97"/>
        <v>0</v>
      </c>
      <c r="F291" s="17">
        <f t="shared" si="98"/>
        <v>14222</v>
      </c>
      <c r="G291" s="17">
        <f t="shared" si="99"/>
        <v>14222</v>
      </c>
      <c r="H291" s="17">
        <f t="shared" si="100"/>
        <v>0</v>
      </c>
      <c r="I291" s="21"/>
      <c r="J291" s="21"/>
      <c r="K291" s="21"/>
      <c r="L291" s="17">
        <f t="shared" si="101"/>
        <v>14222</v>
      </c>
      <c r="M291" s="21"/>
      <c r="N291" s="21"/>
      <c r="O291" s="21"/>
      <c r="P291" s="56">
        <v>14222</v>
      </c>
    </row>
    <row r="292" spans="1:16" s="1" customFormat="1" ht="12" customHeight="1">
      <c r="A292" s="80"/>
      <c r="B292" s="4" t="s">
        <v>144</v>
      </c>
      <c r="C292" s="5" t="s">
        <v>112</v>
      </c>
      <c r="D292" s="17">
        <f t="shared" si="96"/>
        <v>1668</v>
      </c>
      <c r="E292" s="17">
        <f t="shared" si="97"/>
        <v>1668</v>
      </c>
      <c r="F292" s="17">
        <f t="shared" si="98"/>
        <v>0</v>
      </c>
      <c r="G292" s="17">
        <f t="shared" si="99"/>
        <v>1668</v>
      </c>
      <c r="H292" s="17">
        <f t="shared" si="100"/>
        <v>1668</v>
      </c>
      <c r="I292" s="21"/>
      <c r="J292" s="21"/>
      <c r="K292" s="21">
        <v>1668</v>
      </c>
      <c r="L292" s="17">
        <f t="shared" si="101"/>
        <v>0</v>
      </c>
      <c r="M292" s="21"/>
      <c r="N292" s="21"/>
      <c r="O292" s="21"/>
      <c r="P292" s="56"/>
    </row>
    <row r="293" spans="1:16" s="1" customFormat="1" ht="12" customHeight="1">
      <c r="A293" s="80"/>
      <c r="B293" s="10" t="s">
        <v>102</v>
      </c>
      <c r="C293" s="5"/>
      <c r="D293" s="17">
        <f t="shared" si="96"/>
        <v>95806</v>
      </c>
      <c r="E293" s="17">
        <v>17043</v>
      </c>
      <c r="F293" s="17">
        <v>78763</v>
      </c>
      <c r="G293" s="17"/>
      <c r="H293" s="17"/>
      <c r="I293" s="21"/>
      <c r="J293" s="21"/>
      <c r="K293" s="21"/>
      <c r="L293" s="17"/>
      <c r="M293" s="21"/>
      <c r="N293" s="21"/>
      <c r="O293" s="21"/>
      <c r="P293" s="56"/>
    </row>
    <row r="294" spans="1:16" s="1" customFormat="1" ht="12" customHeight="1">
      <c r="A294" s="80"/>
      <c r="B294" s="10" t="s">
        <v>103</v>
      </c>
      <c r="C294" s="5"/>
      <c r="D294" s="17">
        <f t="shared" si="96"/>
        <v>95806</v>
      </c>
      <c r="E294" s="17">
        <v>17043</v>
      </c>
      <c r="F294" s="17">
        <v>78763</v>
      </c>
      <c r="G294" s="17"/>
      <c r="H294" s="17"/>
      <c r="I294" s="21"/>
      <c r="J294" s="21"/>
      <c r="K294" s="21"/>
      <c r="L294" s="17"/>
      <c r="M294" s="21"/>
      <c r="N294" s="21"/>
      <c r="O294" s="21"/>
      <c r="P294" s="56"/>
    </row>
    <row r="295" spans="1:16" s="1" customFormat="1" ht="12" customHeight="1">
      <c r="A295" s="80" t="s">
        <v>153</v>
      </c>
      <c r="B295" s="87" t="s">
        <v>75</v>
      </c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8"/>
    </row>
    <row r="296" spans="1:16" s="1" customFormat="1" ht="12" customHeight="1">
      <c r="A296" s="80"/>
      <c r="B296" s="89" t="s">
        <v>76</v>
      </c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90"/>
    </row>
    <row r="297" spans="1:16" s="1" customFormat="1" ht="12" customHeight="1">
      <c r="A297" s="80"/>
      <c r="B297" s="89" t="s">
        <v>77</v>
      </c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90"/>
    </row>
    <row r="298" spans="1:16" s="1" customFormat="1" ht="12" customHeight="1">
      <c r="A298" s="80"/>
      <c r="B298" s="91" t="s">
        <v>128</v>
      </c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2"/>
    </row>
    <row r="299" spans="1:16" s="1" customFormat="1" ht="12" customHeight="1">
      <c r="A299" s="80"/>
      <c r="B299" s="89" t="s">
        <v>80</v>
      </c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90"/>
    </row>
    <row r="300" spans="1:16" s="1" customFormat="1" ht="16.5" customHeight="1">
      <c r="A300" s="80"/>
      <c r="B300" s="59" t="s">
        <v>48</v>
      </c>
      <c r="C300" s="57" t="s">
        <v>15</v>
      </c>
      <c r="D300" s="60">
        <f>D301+D302+D319</f>
        <v>920666</v>
      </c>
      <c r="E300" s="60">
        <f aca="true" t="shared" si="102" ref="E300:P300">E301+E302+E319</f>
        <v>138102</v>
      </c>
      <c r="F300" s="60">
        <f t="shared" si="102"/>
        <v>782564</v>
      </c>
      <c r="G300" s="60">
        <f t="shared" si="102"/>
        <v>642633</v>
      </c>
      <c r="H300" s="60">
        <f t="shared" si="102"/>
        <v>96397</v>
      </c>
      <c r="I300" s="60">
        <f t="shared" si="102"/>
        <v>0</v>
      </c>
      <c r="J300" s="60">
        <f t="shared" si="102"/>
        <v>0</v>
      </c>
      <c r="K300" s="60">
        <f t="shared" si="102"/>
        <v>96397</v>
      </c>
      <c r="L300" s="60">
        <f t="shared" si="102"/>
        <v>546236</v>
      </c>
      <c r="M300" s="60">
        <f t="shared" si="102"/>
        <v>0</v>
      </c>
      <c r="N300" s="60">
        <f t="shared" si="102"/>
        <v>0</v>
      </c>
      <c r="O300" s="60">
        <f t="shared" si="102"/>
        <v>0</v>
      </c>
      <c r="P300" s="61">
        <f t="shared" si="102"/>
        <v>546236</v>
      </c>
    </row>
    <row r="301" spans="1:16" s="1" customFormat="1" ht="12" customHeight="1">
      <c r="A301" s="80"/>
      <c r="B301" s="5" t="s">
        <v>147</v>
      </c>
      <c r="C301" s="49"/>
      <c r="D301" s="20">
        <f>E301+F301</f>
        <v>0</v>
      </c>
      <c r="E301" s="20">
        <v>0</v>
      </c>
      <c r="F301" s="20">
        <v>0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2"/>
    </row>
    <row r="302" spans="1:16" s="1" customFormat="1" ht="12" customHeight="1">
      <c r="A302" s="80"/>
      <c r="B302" s="62" t="s">
        <v>101</v>
      </c>
      <c r="C302" s="49"/>
      <c r="D302" s="43">
        <f>SUM(D303:D318)</f>
        <v>642633</v>
      </c>
      <c r="E302" s="43">
        <f aca="true" t="shared" si="103" ref="E302:P302">SUM(E303:E318)</f>
        <v>96397</v>
      </c>
      <c r="F302" s="43">
        <f t="shared" si="103"/>
        <v>546236</v>
      </c>
      <c r="G302" s="43">
        <f t="shared" si="103"/>
        <v>642633</v>
      </c>
      <c r="H302" s="43">
        <f t="shared" si="103"/>
        <v>96397</v>
      </c>
      <c r="I302" s="43">
        <f t="shared" si="103"/>
        <v>0</v>
      </c>
      <c r="J302" s="43">
        <f t="shared" si="103"/>
        <v>0</v>
      </c>
      <c r="K302" s="43">
        <f t="shared" si="103"/>
        <v>96397</v>
      </c>
      <c r="L302" s="43">
        <f t="shared" si="103"/>
        <v>546236</v>
      </c>
      <c r="M302" s="43">
        <f t="shared" si="103"/>
        <v>0</v>
      </c>
      <c r="N302" s="43">
        <f t="shared" si="103"/>
        <v>0</v>
      </c>
      <c r="O302" s="43">
        <f t="shared" si="103"/>
        <v>0</v>
      </c>
      <c r="P302" s="50">
        <f t="shared" si="103"/>
        <v>546236</v>
      </c>
    </row>
    <row r="303" spans="1:16" s="1" customFormat="1" ht="12" customHeight="1">
      <c r="A303" s="80"/>
      <c r="B303" s="4" t="s">
        <v>9</v>
      </c>
      <c r="C303" s="26" t="s">
        <v>25</v>
      </c>
      <c r="D303" s="17">
        <f>E303+F303</f>
        <v>95058</v>
      </c>
      <c r="E303" s="17">
        <f>H303</f>
        <v>0</v>
      </c>
      <c r="F303" s="17">
        <f>L303</f>
        <v>95058</v>
      </c>
      <c r="G303" s="17">
        <f>H303+L303</f>
        <v>95058</v>
      </c>
      <c r="H303" s="17">
        <f>K303</f>
        <v>0</v>
      </c>
      <c r="I303" s="21"/>
      <c r="J303" s="21"/>
      <c r="K303" s="21"/>
      <c r="L303" s="17">
        <f>P303</f>
        <v>95058</v>
      </c>
      <c r="M303" s="21"/>
      <c r="N303" s="21"/>
      <c r="O303" s="21"/>
      <c r="P303" s="56">
        <v>95058</v>
      </c>
    </row>
    <row r="304" spans="1:16" s="1" customFormat="1" ht="12" customHeight="1">
      <c r="A304" s="80"/>
      <c r="B304" s="4" t="s">
        <v>9</v>
      </c>
      <c r="C304" s="26" t="s">
        <v>107</v>
      </c>
      <c r="D304" s="17">
        <f aca="true" t="shared" si="104" ref="D304:D318">E304+F304</f>
        <v>16775</v>
      </c>
      <c r="E304" s="17">
        <f aca="true" t="shared" si="105" ref="E304:E315">H304</f>
        <v>16775</v>
      </c>
      <c r="F304" s="17">
        <f aca="true" t="shared" si="106" ref="F304:F318">L304</f>
        <v>0</v>
      </c>
      <c r="G304" s="17">
        <f aca="true" t="shared" si="107" ref="G304:G318">H304+L304</f>
        <v>16775</v>
      </c>
      <c r="H304" s="17">
        <f aca="true" t="shared" si="108" ref="H304:H318">K304</f>
        <v>16775</v>
      </c>
      <c r="I304" s="21"/>
      <c r="J304" s="21"/>
      <c r="K304" s="21">
        <v>16775</v>
      </c>
      <c r="L304" s="17">
        <f aca="true" t="shared" si="109" ref="L304:L318">P304</f>
        <v>0</v>
      </c>
      <c r="M304" s="21"/>
      <c r="N304" s="21"/>
      <c r="O304" s="21"/>
      <c r="P304" s="56"/>
    </row>
    <row r="305" spans="1:16" s="1" customFormat="1" ht="12" customHeight="1">
      <c r="A305" s="80"/>
      <c r="B305" s="4" t="s">
        <v>143</v>
      </c>
      <c r="C305" s="5" t="s">
        <v>19</v>
      </c>
      <c r="D305" s="17">
        <f t="shared" si="104"/>
        <v>17409</v>
      </c>
      <c r="E305" s="17">
        <f t="shared" si="105"/>
        <v>0</v>
      </c>
      <c r="F305" s="17">
        <f t="shared" si="106"/>
        <v>17409</v>
      </c>
      <c r="G305" s="17">
        <f t="shared" si="107"/>
        <v>17409</v>
      </c>
      <c r="H305" s="17">
        <f t="shared" si="108"/>
        <v>0</v>
      </c>
      <c r="I305" s="21"/>
      <c r="J305" s="21"/>
      <c r="K305" s="21"/>
      <c r="L305" s="17">
        <f t="shared" si="109"/>
        <v>17409</v>
      </c>
      <c r="M305" s="21"/>
      <c r="N305" s="21"/>
      <c r="O305" s="21"/>
      <c r="P305" s="56">
        <v>17409</v>
      </c>
    </row>
    <row r="306" spans="1:16" s="1" customFormat="1" ht="12" customHeight="1">
      <c r="A306" s="80"/>
      <c r="B306" s="4" t="s">
        <v>143</v>
      </c>
      <c r="C306" s="5" t="s">
        <v>108</v>
      </c>
      <c r="D306" s="17">
        <f t="shared" si="104"/>
        <v>3073</v>
      </c>
      <c r="E306" s="17">
        <f t="shared" si="105"/>
        <v>3073</v>
      </c>
      <c r="F306" s="17">
        <f t="shared" si="106"/>
        <v>0</v>
      </c>
      <c r="G306" s="17">
        <f t="shared" si="107"/>
        <v>3073</v>
      </c>
      <c r="H306" s="17">
        <f t="shared" si="108"/>
        <v>3073</v>
      </c>
      <c r="I306" s="21"/>
      <c r="J306" s="21"/>
      <c r="K306" s="21">
        <v>3073</v>
      </c>
      <c r="L306" s="17">
        <f t="shared" si="109"/>
        <v>0</v>
      </c>
      <c r="M306" s="21"/>
      <c r="N306" s="21"/>
      <c r="O306" s="21"/>
      <c r="P306" s="56"/>
    </row>
    <row r="307" spans="1:16" s="1" customFormat="1" ht="12" customHeight="1">
      <c r="A307" s="80"/>
      <c r="B307" s="4" t="s">
        <v>138</v>
      </c>
      <c r="C307" s="5" t="s">
        <v>20</v>
      </c>
      <c r="D307" s="17">
        <f t="shared" si="104"/>
        <v>2825</v>
      </c>
      <c r="E307" s="17">
        <f t="shared" si="105"/>
        <v>0</v>
      </c>
      <c r="F307" s="17">
        <f t="shared" si="106"/>
        <v>2825</v>
      </c>
      <c r="G307" s="17">
        <f t="shared" si="107"/>
        <v>2825</v>
      </c>
      <c r="H307" s="17">
        <f t="shared" si="108"/>
        <v>0</v>
      </c>
      <c r="I307" s="21"/>
      <c r="J307" s="21"/>
      <c r="K307" s="21"/>
      <c r="L307" s="17">
        <f t="shared" si="109"/>
        <v>2825</v>
      </c>
      <c r="M307" s="21"/>
      <c r="N307" s="21"/>
      <c r="O307" s="21"/>
      <c r="P307" s="56">
        <v>2825</v>
      </c>
    </row>
    <row r="308" spans="1:16" s="1" customFormat="1" ht="12" customHeight="1">
      <c r="A308" s="80"/>
      <c r="B308" s="4" t="s">
        <v>138</v>
      </c>
      <c r="C308" s="5" t="s">
        <v>109</v>
      </c>
      <c r="D308" s="17">
        <f t="shared" si="104"/>
        <v>498</v>
      </c>
      <c r="E308" s="17">
        <f t="shared" si="105"/>
        <v>498</v>
      </c>
      <c r="F308" s="17">
        <f t="shared" si="106"/>
        <v>0</v>
      </c>
      <c r="G308" s="17">
        <f t="shared" si="107"/>
        <v>498</v>
      </c>
      <c r="H308" s="17">
        <f t="shared" si="108"/>
        <v>498</v>
      </c>
      <c r="I308" s="21"/>
      <c r="J308" s="21"/>
      <c r="K308" s="21">
        <v>498</v>
      </c>
      <c r="L308" s="17">
        <f t="shared" si="109"/>
        <v>0</v>
      </c>
      <c r="M308" s="21"/>
      <c r="N308" s="21"/>
      <c r="O308" s="21"/>
      <c r="P308" s="56"/>
    </row>
    <row r="309" spans="1:16" s="1" customFormat="1" ht="12" customHeight="1">
      <c r="A309" s="80"/>
      <c r="B309" s="4" t="s">
        <v>156</v>
      </c>
      <c r="C309" s="5" t="s">
        <v>21</v>
      </c>
      <c r="D309" s="17">
        <f t="shared" si="104"/>
        <v>262446</v>
      </c>
      <c r="E309" s="17">
        <f t="shared" si="105"/>
        <v>0</v>
      </c>
      <c r="F309" s="17">
        <f t="shared" si="106"/>
        <v>262446</v>
      </c>
      <c r="G309" s="17">
        <f t="shared" si="107"/>
        <v>262446</v>
      </c>
      <c r="H309" s="17">
        <f t="shared" si="108"/>
        <v>0</v>
      </c>
      <c r="I309" s="21"/>
      <c r="J309" s="21"/>
      <c r="K309" s="21"/>
      <c r="L309" s="17">
        <f t="shared" si="109"/>
        <v>262446</v>
      </c>
      <c r="M309" s="21"/>
      <c r="N309" s="21"/>
      <c r="O309" s="21"/>
      <c r="P309" s="56">
        <v>262446</v>
      </c>
    </row>
    <row r="310" spans="1:16" s="1" customFormat="1" ht="12" customHeight="1">
      <c r="A310" s="80"/>
      <c r="B310" s="4" t="s">
        <v>156</v>
      </c>
      <c r="C310" s="5" t="s">
        <v>110</v>
      </c>
      <c r="D310" s="17">
        <f t="shared" si="104"/>
        <v>46314</v>
      </c>
      <c r="E310" s="17">
        <f t="shared" si="105"/>
        <v>46314</v>
      </c>
      <c r="F310" s="17">
        <f t="shared" si="106"/>
        <v>0</v>
      </c>
      <c r="G310" s="17">
        <f t="shared" si="107"/>
        <v>46314</v>
      </c>
      <c r="H310" s="17">
        <f t="shared" si="108"/>
        <v>46314</v>
      </c>
      <c r="I310" s="21"/>
      <c r="J310" s="21"/>
      <c r="K310" s="21">
        <v>46314</v>
      </c>
      <c r="L310" s="17">
        <f t="shared" si="109"/>
        <v>0</v>
      </c>
      <c r="M310" s="21"/>
      <c r="N310" s="21"/>
      <c r="O310" s="21"/>
      <c r="P310" s="56"/>
    </row>
    <row r="311" spans="1:16" s="1" customFormat="1" ht="12" customHeight="1">
      <c r="A311" s="80"/>
      <c r="B311" s="4" t="s">
        <v>139</v>
      </c>
      <c r="C311" s="5" t="s">
        <v>22</v>
      </c>
      <c r="D311" s="17">
        <f t="shared" si="104"/>
        <v>108235</v>
      </c>
      <c r="E311" s="17">
        <f t="shared" si="105"/>
        <v>0</v>
      </c>
      <c r="F311" s="17">
        <f t="shared" si="106"/>
        <v>108235</v>
      </c>
      <c r="G311" s="17">
        <f t="shared" si="107"/>
        <v>108235</v>
      </c>
      <c r="H311" s="17">
        <f t="shared" si="108"/>
        <v>0</v>
      </c>
      <c r="I311" s="21"/>
      <c r="J311" s="21"/>
      <c r="K311" s="21"/>
      <c r="L311" s="17">
        <f t="shared" si="109"/>
        <v>108235</v>
      </c>
      <c r="M311" s="21"/>
      <c r="N311" s="21"/>
      <c r="O311" s="21"/>
      <c r="P311" s="56">
        <v>108235</v>
      </c>
    </row>
    <row r="312" spans="1:16" s="1" customFormat="1" ht="12" customHeight="1">
      <c r="A312" s="80"/>
      <c r="B312" s="4" t="s">
        <v>139</v>
      </c>
      <c r="C312" s="5" t="s">
        <v>111</v>
      </c>
      <c r="D312" s="17">
        <f t="shared" si="104"/>
        <v>19101</v>
      </c>
      <c r="E312" s="17">
        <f t="shared" si="105"/>
        <v>19101</v>
      </c>
      <c r="F312" s="17">
        <f t="shared" si="106"/>
        <v>0</v>
      </c>
      <c r="G312" s="17">
        <f t="shared" si="107"/>
        <v>19101</v>
      </c>
      <c r="H312" s="17">
        <f t="shared" si="108"/>
        <v>19101</v>
      </c>
      <c r="I312" s="21"/>
      <c r="J312" s="21"/>
      <c r="K312" s="21">
        <v>19101</v>
      </c>
      <c r="L312" s="17">
        <f t="shared" si="109"/>
        <v>0</v>
      </c>
      <c r="M312" s="21"/>
      <c r="N312" s="21"/>
      <c r="O312" s="21"/>
      <c r="P312" s="56"/>
    </row>
    <row r="313" spans="1:16" s="1" customFormat="1" ht="12" customHeight="1">
      <c r="A313" s="80"/>
      <c r="B313" s="4" t="s">
        <v>1</v>
      </c>
      <c r="C313" s="5" t="s">
        <v>23</v>
      </c>
      <c r="D313" s="17">
        <f t="shared" si="104"/>
        <v>29523</v>
      </c>
      <c r="E313" s="17">
        <f t="shared" si="105"/>
        <v>0</v>
      </c>
      <c r="F313" s="17">
        <f t="shared" si="106"/>
        <v>29523</v>
      </c>
      <c r="G313" s="17">
        <f t="shared" si="107"/>
        <v>29523</v>
      </c>
      <c r="H313" s="17">
        <f t="shared" si="108"/>
        <v>0</v>
      </c>
      <c r="I313" s="21"/>
      <c r="J313" s="21"/>
      <c r="K313" s="21"/>
      <c r="L313" s="17">
        <f t="shared" si="109"/>
        <v>29523</v>
      </c>
      <c r="M313" s="21"/>
      <c r="N313" s="21"/>
      <c r="O313" s="21"/>
      <c r="P313" s="56">
        <v>29523</v>
      </c>
    </row>
    <row r="314" spans="1:16" s="1" customFormat="1" ht="12" customHeight="1">
      <c r="A314" s="80"/>
      <c r="B314" s="4" t="s">
        <v>1</v>
      </c>
      <c r="C314" s="5" t="s">
        <v>74</v>
      </c>
      <c r="D314" s="17">
        <f t="shared" si="104"/>
        <v>5211</v>
      </c>
      <c r="E314" s="17">
        <f t="shared" si="105"/>
        <v>5211</v>
      </c>
      <c r="F314" s="17">
        <f t="shared" si="106"/>
        <v>0</v>
      </c>
      <c r="G314" s="17">
        <f t="shared" si="107"/>
        <v>5211</v>
      </c>
      <c r="H314" s="17">
        <f t="shared" si="108"/>
        <v>5211</v>
      </c>
      <c r="I314" s="21"/>
      <c r="J314" s="21"/>
      <c r="K314" s="21">
        <v>5211</v>
      </c>
      <c r="L314" s="17">
        <f t="shared" si="109"/>
        <v>0</v>
      </c>
      <c r="M314" s="21"/>
      <c r="N314" s="21"/>
      <c r="O314" s="21"/>
      <c r="P314" s="56"/>
    </row>
    <row r="315" spans="1:16" s="1" customFormat="1" ht="12" customHeight="1">
      <c r="A315" s="80"/>
      <c r="B315" s="4" t="s">
        <v>144</v>
      </c>
      <c r="C315" s="5" t="s">
        <v>24</v>
      </c>
      <c r="D315" s="17">
        <f t="shared" si="104"/>
        <v>29465</v>
      </c>
      <c r="E315" s="17">
        <f t="shared" si="105"/>
        <v>0</v>
      </c>
      <c r="F315" s="17">
        <f t="shared" si="106"/>
        <v>29465</v>
      </c>
      <c r="G315" s="17">
        <f t="shared" si="107"/>
        <v>29465</v>
      </c>
      <c r="H315" s="17">
        <f t="shared" si="108"/>
        <v>0</v>
      </c>
      <c r="I315" s="21"/>
      <c r="J315" s="21"/>
      <c r="K315" s="21"/>
      <c r="L315" s="17">
        <f t="shared" si="109"/>
        <v>29465</v>
      </c>
      <c r="M315" s="21"/>
      <c r="N315" s="21"/>
      <c r="O315" s="21"/>
      <c r="P315" s="56">
        <v>29465</v>
      </c>
    </row>
    <row r="316" spans="1:16" s="1" customFormat="1" ht="12" customHeight="1">
      <c r="A316" s="80"/>
      <c r="B316" s="4" t="s">
        <v>144</v>
      </c>
      <c r="C316" s="5" t="s">
        <v>112</v>
      </c>
      <c r="D316" s="17">
        <f t="shared" si="104"/>
        <v>5200</v>
      </c>
      <c r="E316" s="17">
        <f>H316</f>
        <v>5200</v>
      </c>
      <c r="F316" s="17">
        <f t="shared" si="106"/>
        <v>0</v>
      </c>
      <c r="G316" s="17">
        <f t="shared" si="107"/>
        <v>5200</v>
      </c>
      <c r="H316" s="17">
        <f t="shared" si="108"/>
        <v>5200</v>
      </c>
      <c r="I316" s="21"/>
      <c r="J316" s="21"/>
      <c r="K316" s="21">
        <v>5200</v>
      </c>
      <c r="L316" s="17">
        <f t="shared" si="109"/>
        <v>0</v>
      </c>
      <c r="M316" s="21"/>
      <c r="N316" s="21"/>
      <c r="O316" s="21"/>
      <c r="P316" s="56"/>
    </row>
    <row r="317" spans="1:16" s="1" customFormat="1" ht="12" customHeight="1">
      <c r="A317" s="80"/>
      <c r="B317" s="4" t="s">
        <v>7</v>
      </c>
      <c r="C317" s="5" t="s">
        <v>129</v>
      </c>
      <c r="D317" s="17">
        <f t="shared" si="104"/>
        <v>1275</v>
      </c>
      <c r="E317" s="17">
        <f>H317</f>
        <v>0</v>
      </c>
      <c r="F317" s="17">
        <f t="shared" si="106"/>
        <v>1275</v>
      </c>
      <c r="G317" s="17">
        <f t="shared" si="107"/>
        <v>1275</v>
      </c>
      <c r="H317" s="17">
        <f t="shared" si="108"/>
        <v>0</v>
      </c>
      <c r="I317" s="21"/>
      <c r="J317" s="21"/>
      <c r="K317" s="21"/>
      <c r="L317" s="17">
        <f t="shared" si="109"/>
        <v>1275</v>
      </c>
      <c r="M317" s="21"/>
      <c r="N317" s="21"/>
      <c r="O317" s="21"/>
      <c r="P317" s="56">
        <v>1275</v>
      </c>
    </row>
    <row r="318" spans="1:16" s="1" customFormat="1" ht="12" customHeight="1">
      <c r="A318" s="80"/>
      <c r="B318" s="4" t="s">
        <v>7</v>
      </c>
      <c r="C318" s="5" t="s">
        <v>130</v>
      </c>
      <c r="D318" s="17">
        <f t="shared" si="104"/>
        <v>225</v>
      </c>
      <c r="E318" s="17">
        <f>H318</f>
        <v>225</v>
      </c>
      <c r="F318" s="17">
        <f t="shared" si="106"/>
        <v>0</v>
      </c>
      <c r="G318" s="17">
        <f t="shared" si="107"/>
        <v>225</v>
      </c>
      <c r="H318" s="17">
        <f t="shared" si="108"/>
        <v>225</v>
      </c>
      <c r="I318" s="21"/>
      <c r="J318" s="21"/>
      <c r="K318" s="21">
        <v>225</v>
      </c>
      <c r="L318" s="17">
        <f t="shared" si="109"/>
        <v>0</v>
      </c>
      <c r="M318" s="21"/>
      <c r="N318" s="21"/>
      <c r="O318" s="21"/>
      <c r="P318" s="56"/>
    </row>
    <row r="319" spans="1:16" s="1" customFormat="1" ht="12" customHeight="1">
      <c r="A319" s="80"/>
      <c r="B319" s="41" t="s">
        <v>102</v>
      </c>
      <c r="C319" s="5"/>
      <c r="D319" s="17">
        <f>E319+F319</f>
        <v>278033</v>
      </c>
      <c r="E319" s="17">
        <v>41705</v>
      </c>
      <c r="F319" s="17">
        <v>236328</v>
      </c>
      <c r="G319" s="17"/>
      <c r="H319" s="17"/>
      <c r="I319" s="21"/>
      <c r="J319" s="21"/>
      <c r="K319" s="21"/>
      <c r="L319" s="17"/>
      <c r="M319" s="21"/>
      <c r="N319" s="21"/>
      <c r="O319" s="21"/>
      <c r="P319" s="56"/>
    </row>
    <row r="320" spans="1:16" s="1" customFormat="1" ht="12" customHeight="1">
      <c r="A320" s="76" t="s">
        <v>159</v>
      </c>
      <c r="B320" s="87" t="s">
        <v>14</v>
      </c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8"/>
    </row>
    <row r="321" spans="1:16" s="1" customFormat="1" ht="12" customHeight="1">
      <c r="A321" s="76"/>
      <c r="B321" s="89" t="s">
        <v>13</v>
      </c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90"/>
    </row>
    <row r="322" spans="1:16" s="1" customFormat="1" ht="12" customHeight="1">
      <c r="A322" s="76"/>
      <c r="B322" s="89" t="s">
        <v>12</v>
      </c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90"/>
    </row>
    <row r="323" spans="1:16" s="1" customFormat="1" ht="12" customHeight="1">
      <c r="A323" s="76"/>
      <c r="B323" s="91" t="s">
        <v>11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2"/>
    </row>
    <row r="324" spans="1:16" s="1" customFormat="1" ht="12" customHeight="1">
      <c r="A324" s="76"/>
      <c r="B324" s="89" t="s">
        <v>10</v>
      </c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90"/>
    </row>
    <row r="325" spans="1:16" s="1" customFormat="1" ht="15.75" customHeight="1">
      <c r="A325" s="76"/>
      <c r="B325" s="42" t="s">
        <v>48</v>
      </c>
      <c r="C325" s="57" t="s">
        <v>15</v>
      </c>
      <c r="D325" s="38">
        <f>D326+D327</f>
        <v>268629</v>
      </c>
      <c r="E325" s="38">
        <f aca="true" t="shared" si="110" ref="E325:P325">E326+E327</f>
        <v>40294</v>
      </c>
      <c r="F325" s="38">
        <f t="shared" si="110"/>
        <v>228335</v>
      </c>
      <c r="G325" s="38">
        <f t="shared" si="110"/>
        <v>77406</v>
      </c>
      <c r="H325" s="38">
        <f t="shared" si="110"/>
        <v>11611</v>
      </c>
      <c r="I325" s="38">
        <f t="shared" si="110"/>
        <v>0</v>
      </c>
      <c r="J325" s="38">
        <f t="shared" si="110"/>
        <v>0</v>
      </c>
      <c r="K325" s="38">
        <f t="shared" si="110"/>
        <v>11611</v>
      </c>
      <c r="L325" s="38">
        <f t="shared" si="110"/>
        <v>65795</v>
      </c>
      <c r="M325" s="38">
        <f t="shared" si="110"/>
        <v>0</v>
      </c>
      <c r="N325" s="38">
        <f t="shared" si="110"/>
        <v>0</v>
      </c>
      <c r="O325" s="38">
        <f t="shared" si="110"/>
        <v>0</v>
      </c>
      <c r="P325" s="39">
        <f t="shared" si="110"/>
        <v>65795</v>
      </c>
    </row>
    <row r="326" spans="1:16" s="1" customFormat="1" ht="12" customHeight="1">
      <c r="A326" s="76"/>
      <c r="B326" s="5" t="s">
        <v>147</v>
      </c>
      <c r="C326" s="6"/>
      <c r="D326" s="20">
        <f aca="true" t="shared" si="111" ref="D326:D335">E326+F326</f>
        <v>191223</v>
      </c>
      <c r="E326" s="20">
        <v>28683</v>
      </c>
      <c r="F326" s="20">
        <v>162540</v>
      </c>
      <c r="G326" s="20"/>
      <c r="H326" s="20"/>
      <c r="I326" s="21"/>
      <c r="J326" s="21"/>
      <c r="K326" s="21"/>
      <c r="L326" s="20"/>
      <c r="M326" s="21"/>
      <c r="N326" s="21"/>
      <c r="O326" s="21"/>
      <c r="P326" s="56"/>
    </row>
    <row r="327" spans="1:16" s="1" customFormat="1" ht="12" customHeight="1">
      <c r="A327" s="76"/>
      <c r="B327" s="62" t="s">
        <v>101</v>
      </c>
      <c r="C327" s="6"/>
      <c r="D327" s="19">
        <f>E327+F327</f>
        <v>77406</v>
      </c>
      <c r="E327" s="19">
        <f>H327</f>
        <v>11611</v>
      </c>
      <c r="F327" s="19">
        <f>L327</f>
        <v>65795</v>
      </c>
      <c r="G327" s="19">
        <f>H327+L327</f>
        <v>77406</v>
      </c>
      <c r="H327" s="19">
        <f>K327</f>
        <v>11611</v>
      </c>
      <c r="I327" s="19"/>
      <c r="J327" s="19"/>
      <c r="K327" s="19">
        <f aca="true" t="shared" si="112" ref="K327:P327">SUM(K328:K339)</f>
        <v>11611</v>
      </c>
      <c r="L327" s="19">
        <f t="shared" si="112"/>
        <v>65795</v>
      </c>
      <c r="M327" s="19">
        <f t="shared" si="112"/>
        <v>0</v>
      </c>
      <c r="N327" s="19">
        <f t="shared" si="112"/>
        <v>0</v>
      </c>
      <c r="O327" s="19">
        <f t="shared" si="112"/>
        <v>0</v>
      </c>
      <c r="P327" s="28">
        <f t="shared" si="112"/>
        <v>65795</v>
      </c>
    </row>
    <row r="328" spans="1:16" s="1" customFormat="1" ht="12" customHeight="1">
      <c r="A328" s="76"/>
      <c r="B328" s="4" t="s">
        <v>9</v>
      </c>
      <c r="C328" s="5" t="s">
        <v>25</v>
      </c>
      <c r="D328" s="17">
        <f t="shared" si="111"/>
        <v>3120</v>
      </c>
      <c r="E328" s="17">
        <f aca="true" t="shared" si="113" ref="E328:E339">H328</f>
        <v>0</v>
      </c>
      <c r="F328" s="17">
        <f aca="true" t="shared" si="114" ref="F328:F339">L328</f>
        <v>3120</v>
      </c>
      <c r="G328" s="17">
        <f aca="true" t="shared" si="115" ref="G328:G339">H328+L328</f>
        <v>3120</v>
      </c>
      <c r="H328" s="17">
        <f aca="true" t="shared" si="116" ref="H328:H339">K328</f>
        <v>0</v>
      </c>
      <c r="I328" s="12"/>
      <c r="J328" s="12"/>
      <c r="K328" s="12">
        <v>0</v>
      </c>
      <c r="L328" s="17">
        <f aca="true" t="shared" si="117" ref="L328:L339">P328</f>
        <v>3120</v>
      </c>
      <c r="M328" s="12"/>
      <c r="N328" s="12"/>
      <c r="O328" s="12"/>
      <c r="P328" s="13">
        <v>3120</v>
      </c>
    </row>
    <row r="329" spans="1:16" s="1" customFormat="1" ht="12" customHeight="1">
      <c r="A329" s="76"/>
      <c r="B329" s="4" t="s">
        <v>9</v>
      </c>
      <c r="C329" s="5" t="s">
        <v>107</v>
      </c>
      <c r="D329" s="17">
        <f t="shared" si="111"/>
        <v>551</v>
      </c>
      <c r="E329" s="17">
        <f t="shared" si="113"/>
        <v>551</v>
      </c>
      <c r="F329" s="17">
        <f t="shared" si="114"/>
        <v>0</v>
      </c>
      <c r="G329" s="17">
        <f t="shared" si="115"/>
        <v>551</v>
      </c>
      <c r="H329" s="17">
        <f t="shared" si="116"/>
        <v>551</v>
      </c>
      <c r="I329" s="12"/>
      <c r="J329" s="12"/>
      <c r="K329" s="12">
        <v>551</v>
      </c>
      <c r="L329" s="17">
        <f t="shared" si="117"/>
        <v>0</v>
      </c>
      <c r="M329" s="12"/>
      <c r="N329" s="12"/>
      <c r="O329" s="12"/>
      <c r="P329" s="13"/>
    </row>
    <row r="330" spans="1:16" s="1" customFormat="1" ht="12" customHeight="1">
      <c r="A330" s="76"/>
      <c r="B330" s="4" t="s">
        <v>143</v>
      </c>
      <c r="C330" s="5" t="s">
        <v>19</v>
      </c>
      <c r="D330" s="17">
        <f t="shared" si="111"/>
        <v>1822</v>
      </c>
      <c r="E330" s="17">
        <f t="shared" si="113"/>
        <v>0</v>
      </c>
      <c r="F330" s="17">
        <f t="shared" si="114"/>
        <v>1822</v>
      </c>
      <c r="G330" s="17">
        <f t="shared" si="115"/>
        <v>1822</v>
      </c>
      <c r="H330" s="17">
        <f t="shared" si="116"/>
        <v>0</v>
      </c>
      <c r="I330" s="12"/>
      <c r="J330" s="12"/>
      <c r="K330" s="12"/>
      <c r="L330" s="17">
        <f t="shared" si="117"/>
        <v>1822</v>
      </c>
      <c r="M330" s="12"/>
      <c r="N330" s="12"/>
      <c r="O330" s="12"/>
      <c r="P330" s="13">
        <v>1822</v>
      </c>
    </row>
    <row r="331" spans="1:16" s="1" customFormat="1" ht="12" customHeight="1">
      <c r="A331" s="76"/>
      <c r="B331" s="4" t="s">
        <v>143</v>
      </c>
      <c r="C331" s="5" t="s">
        <v>108</v>
      </c>
      <c r="D331" s="17">
        <f t="shared" si="111"/>
        <v>322</v>
      </c>
      <c r="E331" s="17">
        <f t="shared" si="113"/>
        <v>322</v>
      </c>
      <c r="F331" s="17">
        <f t="shared" si="114"/>
        <v>0</v>
      </c>
      <c r="G331" s="17">
        <f t="shared" si="115"/>
        <v>322</v>
      </c>
      <c r="H331" s="17">
        <f t="shared" si="116"/>
        <v>322</v>
      </c>
      <c r="I331" s="12"/>
      <c r="J331" s="12"/>
      <c r="K331" s="12">
        <v>322</v>
      </c>
      <c r="L331" s="17">
        <f t="shared" si="117"/>
        <v>0</v>
      </c>
      <c r="M331" s="12"/>
      <c r="N331" s="12"/>
      <c r="O331" s="12"/>
      <c r="P331" s="13">
        <v>0</v>
      </c>
    </row>
    <row r="332" spans="1:16" s="1" customFormat="1" ht="12" customHeight="1">
      <c r="A332" s="76"/>
      <c r="B332" s="4" t="s">
        <v>138</v>
      </c>
      <c r="C332" s="5" t="s">
        <v>20</v>
      </c>
      <c r="D332" s="17">
        <f t="shared" si="111"/>
        <v>294</v>
      </c>
      <c r="E332" s="17">
        <f t="shared" si="113"/>
        <v>0</v>
      </c>
      <c r="F332" s="17">
        <f t="shared" si="114"/>
        <v>294</v>
      </c>
      <c r="G332" s="17">
        <f t="shared" si="115"/>
        <v>294</v>
      </c>
      <c r="H332" s="17">
        <f t="shared" si="116"/>
        <v>0</v>
      </c>
      <c r="I332" s="12"/>
      <c r="J332" s="12"/>
      <c r="K332" s="12">
        <v>0</v>
      </c>
      <c r="L332" s="17">
        <f t="shared" si="117"/>
        <v>294</v>
      </c>
      <c r="M332" s="12"/>
      <c r="N332" s="12"/>
      <c r="O332" s="12"/>
      <c r="P332" s="13">
        <v>294</v>
      </c>
    </row>
    <row r="333" spans="1:16" s="1" customFormat="1" ht="12" customHeight="1">
      <c r="A333" s="76"/>
      <c r="B333" s="4" t="s">
        <v>138</v>
      </c>
      <c r="C333" s="5" t="s">
        <v>109</v>
      </c>
      <c r="D333" s="17">
        <f t="shared" si="111"/>
        <v>52</v>
      </c>
      <c r="E333" s="17">
        <f t="shared" si="113"/>
        <v>52</v>
      </c>
      <c r="F333" s="17">
        <f t="shared" si="114"/>
        <v>0</v>
      </c>
      <c r="G333" s="17">
        <f t="shared" si="115"/>
        <v>52</v>
      </c>
      <c r="H333" s="17">
        <f t="shared" si="116"/>
        <v>52</v>
      </c>
      <c r="I333" s="12"/>
      <c r="J333" s="12"/>
      <c r="K333" s="12">
        <v>52</v>
      </c>
      <c r="L333" s="17">
        <f t="shared" si="117"/>
        <v>0</v>
      </c>
      <c r="M333" s="12"/>
      <c r="N333" s="12"/>
      <c r="O333" s="12"/>
      <c r="P333" s="13">
        <v>0</v>
      </c>
    </row>
    <row r="334" spans="1:16" s="1" customFormat="1" ht="12" customHeight="1">
      <c r="A334" s="76"/>
      <c r="B334" s="4" t="s">
        <v>156</v>
      </c>
      <c r="C334" s="5" t="s">
        <v>21</v>
      </c>
      <c r="D334" s="17">
        <f t="shared" si="111"/>
        <v>8877</v>
      </c>
      <c r="E334" s="17">
        <f t="shared" si="113"/>
        <v>0</v>
      </c>
      <c r="F334" s="17">
        <f t="shared" si="114"/>
        <v>8877</v>
      </c>
      <c r="G334" s="17">
        <f t="shared" si="115"/>
        <v>8877</v>
      </c>
      <c r="H334" s="17">
        <f t="shared" si="116"/>
        <v>0</v>
      </c>
      <c r="I334" s="12"/>
      <c r="J334" s="12"/>
      <c r="K334" s="12">
        <v>0</v>
      </c>
      <c r="L334" s="17">
        <f t="shared" si="117"/>
        <v>8877</v>
      </c>
      <c r="M334" s="12"/>
      <c r="N334" s="12"/>
      <c r="O334" s="12"/>
      <c r="P334" s="13">
        <v>8877</v>
      </c>
    </row>
    <row r="335" spans="1:16" s="1" customFormat="1" ht="12" customHeight="1">
      <c r="A335" s="76"/>
      <c r="B335" s="4" t="s">
        <v>156</v>
      </c>
      <c r="C335" s="5" t="s">
        <v>110</v>
      </c>
      <c r="D335" s="17">
        <f t="shared" si="111"/>
        <v>1566</v>
      </c>
      <c r="E335" s="17">
        <f t="shared" si="113"/>
        <v>1566</v>
      </c>
      <c r="F335" s="17">
        <f t="shared" si="114"/>
        <v>0</v>
      </c>
      <c r="G335" s="17">
        <f t="shared" si="115"/>
        <v>1566</v>
      </c>
      <c r="H335" s="17">
        <f t="shared" si="116"/>
        <v>1566</v>
      </c>
      <c r="I335" s="12"/>
      <c r="J335" s="12"/>
      <c r="K335" s="12">
        <v>1566</v>
      </c>
      <c r="L335" s="17">
        <f t="shared" si="117"/>
        <v>0</v>
      </c>
      <c r="M335" s="12"/>
      <c r="N335" s="12"/>
      <c r="O335" s="12"/>
      <c r="P335" s="13">
        <v>0</v>
      </c>
    </row>
    <row r="336" spans="1:16" s="1" customFormat="1" ht="12" customHeight="1">
      <c r="A336" s="76"/>
      <c r="B336" s="4" t="s">
        <v>139</v>
      </c>
      <c r="C336" s="5" t="s">
        <v>22</v>
      </c>
      <c r="D336" s="17">
        <f>E336+F336</f>
        <v>5466</v>
      </c>
      <c r="E336" s="17">
        <f t="shared" si="113"/>
        <v>0</v>
      </c>
      <c r="F336" s="17">
        <f t="shared" si="114"/>
        <v>5466</v>
      </c>
      <c r="G336" s="17">
        <f t="shared" si="115"/>
        <v>5466</v>
      </c>
      <c r="H336" s="17">
        <f t="shared" si="116"/>
        <v>0</v>
      </c>
      <c r="I336" s="12"/>
      <c r="J336" s="12"/>
      <c r="K336" s="12">
        <v>0</v>
      </c>
      <c r="L336" s="17">
        <f t="shared" si="117"/>
        <v>5466</v>
      </c>
      <c r="M336" s="12"/>
      <c r="N336" s="12"/>
      <c r="O336" s="12"/>
      <c r="P336" s="13">
        <v>5466</v>
      </c>
    </row>
    <row r="337" spans="1:16" s="1" customFormat="1" ht="12" customHeight="1">
      <c r="A337" s="76"/>
      <c r="B337" s="4" t="s">
        <v>139</v>
      </c>
      <c r="C337" s="5" t="s">
        <v>111</v>
      </c>
      <c r="D337" s="17">
        <f>E337+F337</f>
        <v>964</v>
      </c>
      <c r="E337" s="17">
        <f t="shared" si="113"/>
        <v>964</v>
      </c>
      <c r="F337" s="17">
        <f t="shared" si="114"/>
        <v>0</v>
      </c>
      <c r="G337" s="17">
        <f t="shared" si="115"/>
        <v>964</v>
      </c>
      <c r="H337" s="17">
        <f t="shared" si="116"/>
        <v>964</v>
      </c>
      <c r="I337" s="12"/>
      <c r="J337" s="12"/>
      <c r="K337" s="12">
        <v>964</v>
      </c>
      <c r="L337" s="17">
        <f t="shared" si="117"/>
        <v>0</v>
      </c>
      <c r="M337" s="12"/>
      <c r="N337" s="12"/>
      <c r="O337" s="12"/>
      <c r="P337" s="13">
        <v>0</v>
      </c>
    </row>
    <row r="338" spans="1:16" s="1" customFormat="1" ht="12" customHeight="1">
      <c r="A338" s="76"/>
      <c r="B338" s="4" t="s">
        <v>144</v>
      </c>
      <c r="C338" s="5" t="s">
        <v>24</v>
      </c>
      <c r="D338" s="17">
        <f>E338+F338</f>
        <v>46216</v>
      </c>
      <c r="E338" s="17">
        <f t="shared" si="113"/>
        <v>0</v>
      </c>
      <c r="F338" s="17">
        <f t="shared" si="114"/>
        <v>46216</v>
      </c>
      <c r="G338" s="17">
        <f t="shared" si="115"/>
        <v>46216</v>
      </c>
      <c r="H338" s="17">
        <f t="shared" si="116"/>
        <v>0</v>
      </c>
      <c r="I338" s="12"/>
      <c r="J338" s="12"/>
      <c r="K338" s="12">
        <v>0</v>
      </c>
      <c r="L338" s="17">
        <f t="shared" si="117"/>
        <v>46216</v>
      </c>
      <c r="M338" s="12"/>
      <c r="N338" s="12"/>
      <c r="O338" s="12"/>
      <c r="P338" s="13">
        <v>46216</v>
      </c>
    </row>
    <row r="339" spans="1:16" s="1" customFormat="1" ht="12" customHeight="1">
      <c r="A339" s="76"/>
      <c r="B339" s="4" t="s">
        <v>144</v>
      </c>
      <c r="C339" s="5" t="s">
        <v>112</v>
      </c>
      <c r="D339" s="17">
        <f>E339+F339</f>
        <v>8156</v>
      </c>
      <c r="E339" s="17">
        <f t="shared" si="113"/>
        <v>8156</v>
      </c>
      <c r="F339" s="17">
        <f t="shared" si="114"/>
        <v>0</v>
      </c>
      <c r="G339" s="17">
        <f t="shared" si="115"/>
        <v>8156</v>
      </c>
      <c r="H339" s="17">
        <f t="shared" si="116"/>
        <v>8156</v>
      </c>
      <c r="I339" s="12"/>
      <c r="J339" s="12"/>
      <c r="K339" s="12">
        <v>8156</v>
      </c>
      <c r="L339" s="17">
        <f t="shared" si="117"/>
        <v>0</v>
      </c>
      <c r="M339" s="12"/>
      <c r="N339" s="12"/>
      <c r="O339" s="12"/>
      <c r="P339" s="13">
        <v>0</v>
      </c>
    </row>
    <row r="340" spans="1:16" ht="26.25" customHeight="1" thickBot="1">
      <c r="A340" s="108" t="s">
        <v>8</v>
      </c>
      <c r="B340" s="109"/>
      <c r="C340" s="109"/>
      <c r="D340" s="77">
        <f aca="true" t="shared" si="118" ref="D340:P340">D11+D39</f>
        <v>23998571</v>
      </c>
      <c r="E340" s="77">
        <f t="shared" si="118"/>
        <v>3772561</v>
      </c>
      <c r="F340" s="77">
        <f t="shared" si="118"/>
        <v>20226010</v>
      </c>
      <c r="G340" s="77">
        <f t="shared" si="118"/>
        <v>9900792</v>
      </c>
      <c r="H340" s="77">
        <f t="shared" si="118"/>
        <v>1327165</v>
      </c>
      <c r="I340" s="77">
        <f t="shared" si="118"/>
        <v>0</v>
      </c>
      <c r="J340" s="77">
        <f t="shared" si="118"/>
        <v>0</v>
      </c>
      <c r="K340" s="77">
        <f t="shared" si="118"/>
        <v>1327165</v>
      </c>
      <c r="L340" s="77">
        <f t="shared" si="118"/>
        <v>8573627</v>
      </c>
      <c r="M340" s="77">
        <f t="shared" si="118"/>
        <v>0</v>
      </c>
      <c r="N340" s="77">
        <f t="shared" si="118"/>
        <v>0</v>
      </c>
      <c r="O340" s="77">
        <f t="shared" si="118"/>
        <v>0</v>
      </c>
      <c r="P340" s="78">
        <f t="shared" si="118"/>
        <v>8573627</v>
      </c>
    </row>
    <row r="341" spans="1:16" ht="12.75" customHeight="1">
      <c r="A341" s="5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ht="12.75">
      <c r="A342" s="51"/>
    </row>
    <row r="343" spans="1:16" ht="12.75">
      <c r="A343" s="51"/>
      <c r="N343" s="79"/>
      <c r="O343" s="79"/>
      <c r="P343" s="79"/>
    </row>
    <row r="344" ht="12.75">
      <c r="A344" s="51"/>
    </row>
    <row r="345" spans="1:16" ht="12.75">
      <c r="A345" s="51"/>
      <c r="N345" s="79"/>
      <c r="O345" s="79"/>
      <c r="P345" s="79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  <row r="421" ht="12.75">
      <c r="A421" s="51"/>
    </row>
    <row r="422" ht="12.75">
      <c r="A422" s="51"/>
    </row>
    <row r="423" ht="12.75">
      <c r="A423" s="51"/>
    </row>
    <row r="424" ht="12.75">
      <c r="A424" s="51"/>
    </row>
    <row r="425" ht="12.75">
      <c r="A425" s="51"/>
    </row>
    <row r="426" ht="12.75">
      <c r="A426" s="51"/>
    </row>
    <row r="427" ht="12.75">
      <c r="A427" s="51"/>
    </row>
    <row r="428" ht="12.75">
      <c r="A428" s="51"/>
    </row>
    <row r="429" ht="12.75">
      <c r="A429" s="51"/>
    </row>
    <row r="430" ht="12.75">
      <c r="A430" s="51"/>
    </row>
    <row r="431" ht="12.75">
      <c r="A431" s="51"/>
    </row>
    <row r="432" ht="12.75">
      <c r="A432" s="51"/>
    </row>
    <row r="433" ht="12.75">
      <c r="A433" s="51"/>
    </row>
    <row r="434" ht="12.75">
      <c r="A434" s="51"/>
    </row>
    <row r="435" ht="12.75">
      <c r="A435" s="51"/>
    </row>
    <row r="436" ht="12.75">
      <c r="A436" s="51"/>
    </row>
    <row r="437" ht="12.75">
      <c r="A437" s="51"/>
    </row>
    <row r="438" ht="12.75">
      <c r="A438" s="51"/>
    </row>
    <row r="439" ht="12.75">
      <c r="A439" s="51"/>
    </row>
    <row r="440" ht="12.75">
      <c r="A440" s="51"/>
    </row>
    <row r="441" ht="12.75">
      <c r="A441" s="51"/>
    </row>
    <row r="442" ht="12.75">
      <c r="A442" s="51"/>
    </row>
    <row r="443" ht="12.75">
      <c r="A443" s="51"/>
    </row>
    <row r="444" ht="12.75">
      <c r="A444" s="51"/>
    </row>
    <row r="445" ht="12.75">
      <c r="A445" s="51"/>
    </row>
    <row r="446" ht="12.75">
      <c r="A446" s="51"/>
    </row>
    <row r="447" ht="12.75">
      <c r="A447" s="51"/>
    </row>
    <row r="448" ht="12.75">
      <c r="A448" s="51"/>
    </row>
    <row r="449" ht="12.75">
      <c r="A449" s="51"/>
    </row>
    <row r="450" ht="12.75">
      <c r="A450" s="51"/>
    </row>
    <row r="451" ht="12.75">
      <c r="A451" s="51"/>
    </row>
    <row r="452" ht="12.75">
      <c r="A452" s="51"/>
    </row>
    <row r="453" ht="12.75">
      <c r="A453" s="51"/>
    </row>
    <row r="454" ht="12.75">
      <c r="A454" s="51"/>
    </row>
    <row r="455" ht="12.75">
      <c r="A455" s="51"/>
    </row>
    <row r="456" ht="12.75">
      <c r="A456" s="51"/>
    </row>
    <row r="457" ht="12.75">
      <c r="A457" s="51"/>
    </row>
    <row r="458" ht="12.75">
      <c r="A458" s="51"/>
    </row>
    <row r="459" ht="12.75">
      <c r="A459" s="51"/>
    </row>
    <row r="460" ht="12.75">
      <c r="A460" s="51"/>
    </row>
    <row r="461" ht="12.75">
      <c r="A461" s="51"/>
    </row>
    <row r="462" ht="12.75">
      <c r="A462" s="51"/>
    </row>
    <row r="463" ht="12.75">
      <c r="A463" s="51"/>
    </row>
    <row r="464" ht="12.75">
      <c r="A464" s="51"/>
    </row>
    <row r="465" ht="12.75">
      <c r="A465" s="51"/>
    </row>
    <row r="466" ht="12.75">
      <c r="A466" s="51"/>
    </row>
    <row r="467" ht="12.75">
      <c r="A467" s="51"/>
    </row>
    <row r="468" ht="12.75">
      <c r="A468" s="51"/>
    </row>
    <row r="469" ht="12.75">
      <c r="A469" s="51"/>
    </row>
    <row r="470" ht="12.75">
      <c r="A470" s="51"/>
    </row>
    <row r="471" ht="12.75">
      <c r="A471" s="51"/>
    </row>
    <row r="472" ht="12.75">
      <c r="A472" s="51"/>
    </row>
    <row r="473" ht="12.75">
      <c r="A473" s="51"/>
    </row>
    <row r="474" ht="12.75">
      <c r="A474" s="51"/>
    </row>
    <row r="475" ht="12.75">
      <c r="A475" s="51"/>
    </row>
    <row r="476" ht="12.75">
      <c r="A476" s="51"/>
    </row>
    <row r="477" ht="12.75">
      <c r="A477" s="51"/>
    </row>
    <row r="478" ht="12.75">
      <c r="A478" s="51"/>
    </row>
    <row r="479" ht="12.75">
      <c r="A479" s="51"/>
    </row>
    <row r="480" ht="12.75">
      <c r="A480" s="51"/>
    </row>
    <row r="481" ht="12.75">
      <c r="A481" s="51"/>
    </row>
    <row r="482" ht="12.75">
      <c r="A482" s="51"/>
    </row>
    <row r="483" ht="12.75">
      <c r="A483" s="51"/>
    </row>
    <row r="484" ht="12.75">
      <c r="A484" s="51"/>
    </row>
    <row r="485" ht="12.75">
      <c r="A485" s="51"/>
    </row>
    <row r="486" ht="12.75">
      <c r="A486" s="51"/>
    </row>
    <row r="487" ht="12.75">
      <c r="A487" s="51"/>
    </row>
    <row r="488" ht="12.75">
      <c r="A488" s="51"/>
    </row>
    <row r="489" ht="12.75">
      <c r="A489" s="51"/>
    </row>
    <row r="490" ht="12.75">
      <c r="A490" s="51"/>
    </row>
    <row r="491" ht="12.75">
      <c r="A491" s="51"/>
    </row>
    <row r="492" ht="12.75">
      <c r="A492" s="51"/>
    </row>
    <row r="493" ht="12.75">
      <c r="A493" s="51"/>
    </row>
    <row r="494" ht="12.75">
      <c r="A494" s="51"/>
    </row>
    <row r="495" ht="12.75">
      <c r="A495" s="51"/>
    </row>
    <row r="496" ht="12.75">
      <c r="A496" s="51"/>
    </row>
    <row r="497" ht="12.75">
      <c r="A497" s="51"/>
    </row>
    <row r="498" ht="12.75">
      <c r="A498" s="51"/>
    </row>
    <row r="499" ht="12.75">
      <c r="A499" s="51"/>
    </row>
    <row r="500" ht="12.75">
      <c r="A500" s="51"/>
    </row>
    <row r="501" ht="12.75">
      <c r="A501" s="51"/>
    </row>
    <row r="502" ht="12.75">
      <c r="A502" s="51"/>
    </row>
    <row r="503" ht="12.75">
      <c r="A503" s="51"/>
    </row>
    <row r="504" ht="12.75">
      <c r="A504" s="51"/>
    </row>
    <row r="505" ht="12.75">
      <c r="A505" s="51"/>
    </row>
    <row r="506" ht="12.75">
      <c r="A506" s="51"/>
    </row>
    <row r="507" ht="12.75">
      <c r="A507" s="51"/>
    </row>
    <row r="508" ht="12.75">
      <c r="A508" s="51"/>
    </row>
    <row r="509" ht="12.75">
      <c r="A509" s="51"/>
    </row>
    <row r="510" ht="12.75">
      <c r="A510" s="51"/>
    </row>
    <row r="511" ht="12.75">
      <c r="A511" s="51"/>
    </row>
    <row r="512" ht="12.75">
      <c r="A512" s="51"/>
    </row>
    <row r="513" ht="12.75">
      <c r="A513" s="51"/>
    </row>
    <row r="514" ht="12.75">
      <c r="A514" s="51"/>
    </row>
    <row r="515" ht="12.75">
      <c r="A515" s="51"/>
    </row>
    <row r="516" ht="12.75">
      <c r="A516" s="51"/>
    </row>
    <row r="517" ht="12.75">
      <c r="A517" s="51"/>
    </row>
    <row r="518" ht="12.75">
      <c r="A518" s="51"/>
    </row>
    <row r="519" ht="12.75">
      <c r="A519" s="51"/>
    </row>
    <row r="520" ht="12.75">
      <c r="A520" s="51"/>
    </row>
    <row r="521" ht="12.75">
      <c r="A521" s="51"/>
    </row>
    <row r="522" ht="12.75">
      <c r="A522" s="51"/>
    </row>
    <row r="523" ht="12.75">
      <c r="A523" s="51"/>
    </row>
    <row r="524" ht="12.75">
      <c r="A524" s="51"/>
    </row>
    <row r="525" ht="12.75">
      <c r="A525" s="51"/>
    </row>
    <row r="526" ht="12.75">
      <c r="A526" s="51"/>
    </row>
    <row r="527" ht="12.75">
      <c r="A527" s="51"/>
    </row>
    <row r="528" ht="12.75">
      <c r="A528" s="51"/>
    </row>
    <row r="529" ht="12.75">
      <c r="A529" s="51"/>
    </row>
    <row r="530" ht="12.75">
      <c r="A530" s="51"/>
    </row>
    <row r="531" ht="12.75">
      <c r="A531" s="51"/>
    </row>
    <row r="532" ht="12.75">
      <c r="A532" s="51"/>
    </row>
    <row r="533" ht="12.75">
      <c r="A533" s="51"/>
    </row>
    <row r="534" ht="12.75">
      <c r="A534" s="51"/>
    </row>
    <row r="535" ht="12.75">
      <c r="A535" s="51"/>
    </row>
    <row r="536" ht="12.75">
      <c r="A536" s="51"/>
    </row>
    <row r="537" ht="12.75">
      <c r="A537" s="51"/>
    </row>
    <row r="538" ht="12.75">
      <c r="A538" s="51"/>
    </row>
    <row r="539" ht="12.75">
      <c r="A539" s="51"/>
    </row>
    <row r="540" ht="12.75">
      <c r="A540" s="51"/>
    </row>
    <row r="541" ht="12.75">
      <c r="A541" s="51"/>
    </row>
    <row r="542" ht="12.75">
      <c r="A542" s="51"/>
    </row>
    <row r="543" ht="12.75">
      <c r="A543" s="51"/>
    </row>
    <row r="544" ht="12.75">
      <c r="A544" s="51"/>
    </row>
    <row r="545" ht="12.75">
      <c r="A545" s="51"/>
    </row>
    <row r="546" ht="12.75">
      <c r="A546" s="51"/>
    </row>
    <row r="547" ht="12.75">
      <c r="A547" s="51"/>
    </row>
    <row r="548" ht="12.75">
      <c r="A548" s="51"/>
    </row>
    <row r="549" ht="12.75">
      <c r="A549" s="51"/>
    </row>
    <row r="550" ht="12.75">
      <c r="A550" s="51"/>
    </row>
    <row r="551" ht="12.75">
      <c r="A551" s="51"/>
    </row>
    <row r="552" ht="12.75">
      <c r="A552" s="51"/>
    </row>
    <row r="553" ht="12.75">
      <c r="A553" s="51"/>
    </row>
    <row r="554" ht="12.75">
      <c r="A554" s="51"/>
    </row>
    <row r="555" ht="12.75">
      <c r="A555" s="51"/>
    </row>
    <row r="556" ht="12.75">
      <c r="A556" s="51"/>
    </row>
    <row r="557" ht="12.75">
      <c r="A557" s="51"/>
    </row>
    <row r="558" ht="12.75">
      <c r="A558" s="51"/>
    </row>
    <row r="559" ht="12.75">
      <c r="A559" s="51"/>
    </row>
    <row r="560" ht="12.75">
      <c r="A560" s="51"/>
    </row>
    <row r="561" ht="12.75">
      <c r="A561" s="51"/>
    </row>
    <row r="562" ht="12.75">
      <c r="A562" s="51"/>
    </row>
    <row r="563" ht="12.75">
      <c r="A563" s="51"/>
    </row>
    <row r="564" ht="12.75">
      <c r="A564" s="51"/>
    </row>
    <row r="565" ht="12.75">
      <c r="A565" s="51"/>
    </row>
    <row r="566" ht="12.75">
      <c r="A566" s="51"/>
    </row>
    <row r="567" ht="12.75">
      <c r="A567" s="51"/>
    </row>
    <row r="568" ht="12.75">
      <c r="A568" s="51"/>
    </row>
    <row r="569" ht="12.75">
      <c r="A569" s="51"/>
    </row>
    <row r="570" ht="12.75">
      <c r="A570" s="51"/>
    </row>
    <row r="571" ht="12.75">
      <c r="A571" s="51"/>
    </row>
    <row r="572" ht="12.75">
      <c r="A572" s="51"/>
    </row>
    <row r="573" ht="12.75">
      <c r="A573" s="51"/>
    </row>
    <row r="574" ht="12.75">
      <c r="A574" s="51"/>
    </row>
    <row r="575" ht="12.75">
      <c r="A575" s="51"/>
    </row>
    <row r="576" ht="12.75">
      <c r="A576" s="51"/>
    </row>
    <row r="577" ht="12.75">
      <c r="A577" s="51"/>
    </row>
    <row r="578" ht="12.75">
      <c r="A578" s="51"/>
    </row>
    <row r="579" ht="12.75">
      <c r="A579" s="51"/>
    </row>
    <row r="580" ht="12.75">
      <c r="A580" s="51"/>
    </row>
    <row r="581" ht="12.75">
      <c r="A581" s="51"/>
    </row>
    <row r="582" ht="12.75">
      <c r="A582" s="51"/>
    </row>
    <row r="583" ht="12.75">
      <c r="A583" s="51"/>
    </row>
    <row r="584" ht="12.75">
      <c r="A584" s="51"/>
    </row>
    <row r="585" ht="12.75">
      <c r="A585" s="51"/>
    </row>
    <row r="586" ht="12.75">
      <c r="A586" s="51"/>
    </row>
    <row r="587" ht="12.75">
      <c r="A587" s="51"/>
    </row>
    <row r="588" ht="12.75">
      <c r="A588" s="51"/>
    </row>
    <row r="589" ht="12.75">
      <c r="A589" s="51"/>
    </row>
    <row r="590" ht="12.75">
      <c r="A590" s="51"/>
    </row>
    <row r="591" ht="12.75">
      <c r="A591" s="51"/>
    </row>
    <row r="592" ht="12.75">
      <c r="A592" s="51"/>
    </row>
    <row r="593" ht="12.75">
      <c r="A593" s="51"/>
    </row>
    <row r="594" ht="12.75">
      <c r="A594" s="51"/>
    </row>
    <row r="595" ht="12.75">
      <c r="A595" s="51"/>
    </row>
    <row r="596" ht="12.75">
      <c r="A596" s="51"/>
    </row>
    <row r="597" ht="12.75">
      <c r="A597" s="51"/>
    </row>
    <row r="598" ht="12.75">
      <c r="A598" s="51"/>
    </row>
    <row r="599" ht="12.75">
      <c r="A599" s="51"/>
    </row>
    <row r="600" ht="12.75">
      <c r="A600" s="51"/>
    </row>
    <row r="601" ht="12.75">
      <c r="A601" s="51"/>
    </row>
    <row r="602" ht="12.75">
      <c r="A602" s="51"/>
    </row>
    <row r="603" ht="12.75">
      <c r="A603" s="51"/>
    </row>
    <row r="604" ht="12.75">
      <c r="A604" s="51"/>
    </row>
    <row r="605" ht="12.75">
      <c r="A605" s="51"/>
    </row>
    <row r="606" ht="12.75">
      <c r="A606" s="51"/>
    </row>
    <row r="607" ht="12.75">
      <c r="A607" s="51"/>
    </row>
    <row r="608" ht="12.75">
      <c r="A608" s="51"/>
    </row>
    <row r="609" ht="12.75">
      <c r="A609" s="51"/>
    </row>
    <row r="610" ht="12.75">
      <c r="A610" s="51"/>
    </row>
    <row r="611" ht="12.75">
      <c r="A611" s="51"/>
    </row>
    <row r="612" ht="12.75">
      <c r="A612" s="51"/>
    </row>
    <row r="613" ht="12.75">
      <c r="A613" s="51"/>
    </row>
    <row r="614" ht="12.75">
      <c r="A614" s="51"/>
    </row>
    <row r="615" ht="12.75">
      <c r="A615" s="51"/>
    </row>
    <row r="616" ht="12.75">
      <c r="A616" s="51"/>
    </row>
    <row r="617" ht="12.75">
      <c r="A617" s="51"/>
    </row>
    <row r="618" ht="12.75">
      <c r="A618" s="51"/>
    </row>
    <row r="619" ht="12.75">
      <c r="A619" s="51"/>
    </row>
    <row r="620" ht="12.75">
      <c r="A620" s="51"/>
    </row>
    <row r="621" ht="12.75">
      <c r="A621" s="51"/>
    </row>
    <row r="622" ht="12.75">
      <c r="A622" s="51"/>
    </row>
    <row r="623" ht="12.75">
      <c r="A623" s="51"/>
    </row>
    <row r="624" ht="12.75">
      <c r="A624" s="51"/>
    </row>
    <row r="625" ht="12.75">
      <c r="A625" s="51"/>
    </row>
    <row r="626" ht="12.75">
      <c r="A626" s="51"/>
    </row>
    <row r="627" ht="12.75">
      <c r="A627" s="51"/>
    </row>
    <row r="628" ht="12.75">
      <c r="A628" s="51"/>
    </row>
    <row r="629" ht="12.75">
      <c r="A629" s="51"/>
    </row>
    <row r="630" ht="12.75">
      <c r="A630" s="51"/>
    </row>
    <row r="631" ht="12.75">
      <c r="A631" s="51"/>
    </row>
    <row r="632" ht="12.75">
      <c r="A632" s="51"/>
    </row>
    <row r="633" ht="12.75">
      <c r="A633" s="51"/>
    </row>
    <row r="634" ht="12.75">
      <c r="A634" s="51"/>
    </row>
    <row r="635" ht="12.75">
      <c r="A635" s="51"/>
    </row>
    <row r="636" ht="12.75">
      <c r="A636" s="51"/>
    </row>
    <row r="637" ht="12.75">
      <c r="A637" s="51"/>
    </row>
    <row r="638" ht="12.75">
      <c r="A638" s="51"/>
    </row>
    <row r="639" ht="12.75">
      <c r="A639" s="51"/>
    </row>
    <row r="640" ht="12.75">
      <c r="A640" s="51"/>
    </row>
    <row r="641" ht="12.75">
      <c r="A641" s="51"/>
    </row>
    <row r="642" ht="12.75">
      <c r="A642" s="51"/>
    </row>
    <row r="643" ht="12.75">
      <c r="A643" s="51"/>
    </row>
    <row r="644" ht="12.75">
      <c r="A644" s="51"/>
    </row>
    <row r="645" ht="12.75">
      <c r="A645" s="51"/>
    </row>
    <row r="646" ht="12.75">
      <c r="A646" s="51"/>
    </row>
    <row r="647" ht="12.75">
      <c r="A647" s="51"/>
    </row>
    <row r="648" ht="12.75">
      <c r="A648" s="51"/>
    </row>
    <row r="649" ht="12.75">
      <c r="A649" s="51"/>
    </row>
    <row r="650" ht="12.75">
      <c r="A650" s="51"/>
    </row>
    <row r="651" ht="12.75">
      <c r="A651" s="51"/>
    </row>
    <row r="652" ht="12.75">
      <c r="A652" s="51"/>
    </row>
    <row r="653" ht="12.75">
      <c r="A653" s="51"/>
    </row>
    <row r="654" ht="12.75">
      <c r="A654" s="51"/>
    </row>
    <row r="655" ht="12.75">
      <c r="A655" s="51"/>
    </row>
    <row r="656" ht="12.75">
      <c r="A656" s="51"/>
    </row>
    <row r="657" ht="12.75">
      <c r="A657" s="51"/>
    </row>
    <row r="658" ht="12.75">
      <c r="A658" s="51"/>
    </row>
    <row r="659" ht="12.75">
      <c r="A659" s="51"/>
    </row>
    <row r="660" ht="12.75">
      <c r="A660" s="51"/>
    </row>
    <row r="661" ht="12.75">
      <c r="A661" s="51"/>
    </row>
    <row r="662" ht="12.75">
      <c r="A662" s="51"/>
    </row>
    <row r="663" ht="12.75">
      <c r="A663" s="51"/>
    </row>
    <row r="664" ht="12.75">
      <c r="A664" s="51"/>
    </row>
    <row r="665" ht="12.75">
      <c r="A665" s="51"/>
    </row>
    <row r="666" ht="12.75">
      <c r="A666" s="51"/>
    </row>
    <row r="667" ht="12.75">
      <c r="A667" s="51"/>
    </row>
    <row r="668" ht="12.75">
      <c r="A668" s="51"/>
    </row>
    <row r="669" ht="12.75">
      <c r="A669" s="51"/>
    </row>
    <row r="670" ht="12.75">
      <c r="A670" s="51"/>
    </row>
    <row r="671" ht="12.75">
      <c r="A671" s="51"/>
    </row>
    <row r="672" ht="12.75">
      <c r="A672" s="51"/>
    </row>
    <row r="673" ht="12.75">
      <c r="A673" s="51"/>
    </row>
    <row r="674" ht="12.75">
      <c r="A674" s="51"/>
    </row>
    <row r="675" ht="12.75">
      <c r="A675" s="51"/>
    </row>
    <row r="676" ht="12.75">
      <c r="A676" s="51"/>
    </row>
    <row r="677" ht="12.75">
      <c r="A677" s="51"/>
    </row>
    <row r="678" ht="12.75">
      <c r="A678" s="51"/>
    </row>
    <row r="679" ht="12.75">
      <c r="A679" s="51"/>
    </row>
    <row r="680" ht="12.75">
      <c r="A680" s="51"/>
    </row>
    <row r="681" ht="12.75">
      <c r="A681" s="51"/>
    </row>
    <row r="682" ht="12.75">
      <c r="A682" s="51"/>
    </row>
    <row r="683" ht="12.75">
      <c r="A683" s="51"/>
    </row>
    <row r="684" ht="12.75">
      <c r="A684" s="51"/>
    </row>
    <row r="685" ht="12.75">
      <c r="A685" s="51"/>
    </row>
    <row r="686" ht="12.75">
      <c r="A686" s="51"/>
    </row>
    <row r="687" ht="12.75">
      <c r="A687" s="51"/>
    </row>
    <row r="688" ht="12.75">
      <c r="A688" s="51"/>
    </row>
    <row r="689" ht="12.75">
      <c r="A689" s="51"/>
    </row>
    <row r="690" ht="12.75">
      <c r="A690" s="51"/>
    </row>
    <row r="691" ht="12.75">
      <c r="A691" s="51"/>
    </row>
    <row r="692" ht="12.75">
      <c r="A692" s="51"/>
    </row>
    <row r="693" ht="12.75">
      <c r="A693" s="51"/>
    </row>
    <row r="694" ht="12.75">
      <c r="A694" s="51"/>
    </row>
    <row r="695" ht="12.75">
      <c r="A695" s="51"/>
    </row>
    <row r="696" ht="12.75">
      <c r="A696" s="51"/>
    </row>
    <row r="697" ht="12.75">
      <c r="A697" s="51"/>
    </row>
    <row r="698" ht="12.75">
      <c r="A698" s="51"/>
    </row>
    <row r="699" ht="12.75">
      <c r="A699" s="51"/>
    </row>
    <row r="700" ht="12.75">
      <c r="A700" s="51"/>
    </row>
    <row r="701" ht="12.75">
      <c r="A701" s="51"/>
    </row>
    <row r="702" ht="12.75">
      <c r="A702" s="51"/>
    </row>
    <row r="703" ht="12.75">
      <c r="A703" s="51"/>
    </row>
    <row r="704" ht="12.75">
      <c r="A704" s="51"/>
    </row>
    <row r="705" ht="12.75">
      <c r="A705" s="51"/>
    </row>
    <row r="706" ht="12.75">
      <c r="A706" s="51"/>
    </row>
    <row r="707" ht="12.75">
      <c r="A707" s="51"/>
    </row>
    <row r="708" ht="12.75">
      <c r="A708" s="51"/>
    </row>
    <row r="709" ht="12.75">
      <c r="A709" s="51"/>
    </row>
    <row r="710" ht="12.75">
      <c r="A710" s="51"/>
    </row>
    <row r="711" ht="12.75">
      <c r="A711" s="51"/>
    </row>
    <row r="712" ht="12.75">
      <c r="A712" s="51"/>
    </row>
    <row r="713" ht="12.75">
      <c r="A713" s="51"/>
    </row>
    <row r="714" ht="12.75">
      <c r="A714" s="51"/>
    </row>
    <row r="715" ht="12.75">
      <c r="A715" s="51"/>
    </row>
    <row r="716" ht="12.75">
      <c r="A716" s="51"/>
    </row>
    <row r="717" ht="12.75">
      <c r="A717" s="51"/>
    </row>
    <row r="718" ht="12.75">
      <c r="A718" s="51"/>
    </row>
    <row r="719" ht="12.75">
      <c r="A719" s="51"/>
    </row>
    <row r="720" ht="12.75">
      <c r="A720" s="51"/>
    </row>
    <row r="721" ht="12.75">
      <c r="A721" s="51"/>
    </row>
    <row r="722" ht="12.75">
      <c r="A722" s="51"/>
    </row>
    <row r="723" ht="12.75">
      <c r="A723" s="51"/>
    </row>
    <row r="724" ht="12.75">
      <c r="A724" s="51"/>
    </row>
    <row r="725" ht="12.75">
      <c r="A725" s="51"/>
    </row>
    <row r="726" ht="12.75">
      <c r="A726" s="51"/>
    </row>
    <row r="727" ht="12.75">
      <c r="A727" s="51"/>
    </row>
    <row r="728" ht="12.75">
      <c r="A728" s="51"/>
    </row>
    <row r="729" ht="12.75">
      <c r="A729" s="51"/>
    </row>
    <row r="730" ht="12.75">
      <c r="A730" s="51"/>
    </row>
    <row r="731" ht="12.75">
      <c r="A731" s="51"/>
    </row>
    <row r="732" ht="12.75">
      <c r="A732" s="51"/>
    </row>
    <row r="733" ht="12.75">
      <c r="A733" s="51"/>
    </row>
    <row r="734" ht="12.75">
      <c r="A734" s="51"/>
    </row>
    <row r="735" ht="12.75">
      <c r="A735" s="51"/>
    </row>
    <row r="736" ht="12.75">
      <c r="A736" s="51"/>
    </row>
    <row r="737" ht="12.75">
      <c r="A737" s="51"/>
    </row>
    <row r="738" ht="12.75">
      <c r="A738" s="51"/>
    </row>
    <row r="739" ht="12.75">
      <c r="A739" s="51"/>
    </row>
    <row r="740" ht="12.75">
      <c r="A740" s="51"/>
    </row>
    <row r="741" ht="12.75">
      <c r="A741" s="51"/>
    </row>
    <row r="742" ht="12.75">
      <c r="A742" s="51"/>
    </row>
    <row r="743" ht="12.75">
      <c r="A743" s="51"/>
    </row>
    <row r="744" ht="12.75">
      <c r="A744" s="51"/>
    </row>
    <row r="745" ht="12.75">
      <c r="A745" s="51"/>
    </row>
    <row r="746" ht="12.75">
      <c r="A746" s="51"/>
    </row>
    <row r="747" ht="12.75">
      <c r="A747" s="51"/>
    </row>
    <row r="748" ht="12.75">
      <c r="A748" s="51"/>
    </row>
    <row r="749" ht="12.75">
      <c r="A749" s="51"/>
    </row>
    <row r="750" ht="12.75">
      <c r="A750" s="51"/>
    </row>
    <row r="751" ht="12.75">
      <c r="A751" s="51"/>
    </row>
    <row r="752" ht="12.75">
      <c r="A752" s="51"/>
    </row>
    <row r="753" ht="12.75">
      <c r="A753" s="51"/>
    </row>
    <row r="754" ht="12.75">
      <c r="A754" s="51"/>
    </row>
    <row r="755" ht="12.75">
      <c r="A755" s="51"/>
    </row>
    <row r="756" ht="12.75">
      <c r="A756" s="51"/>
    </row>
    <row r="757" ht="12.75">
      <c r="A757" s="51"/>
    </row>
    <row r="758" ht="12.75">
      <c r="A758" s="51"/>
    </row>
    <row r="759" ht="12.75">
      <c r="A759" s="51"/>
    </row>
    <row r="760" ht="12.75">
      <c r="A760" s="51"/>
    </row>
    <row r="761" ht="12.75">
      <c r="A761" s="51"/>
    </row>
    <row r="762" ht="12.75">
      <c r="A762" s="51"/>
    </row>
    <row r="763" ht="12.75">
      <c r="A763" s="51"/>
    </row>
    <row r="764" ht="12.75">
      <c r="A764" s="51"/>
    </row>
    <row r="765" ht="12.75">
      <c r="A765" s="51"/>
    </row>
    <row r="766" ht="12.75">
      <c r="A766" s="51"/>
    </row>
    <row r="767" ht="12.75">
      <c r="A767" s="51"/>
    </row>
    <row r="768" ht="12.75">
      <c r="A768" s="51"/>
    </row>
    <row r="769" ht="12.75">
      <c r="A769" s="51"/>
    </row>
    <row r="770" ht="12.75">
      <c r="A770" s="51"/>
    </row>
    <row r="771" ht="12.75">
      <c r="A771" s="51"/>
    </row>
    <row r="772" ht="12.75">
      <c r="A772" s="51"/>
    </row>
    <row r="773" ht="12.75">
      <c r="A773" s="51"/>
    </row>
    <row r="774" ht="12.75">
      <c r="A774" s="51"/>
    </row>
    <row r="775" ht="12.75">
      <c r="A775" s="51"/>
    </row>
    <row r="776" ht="12.75">
      <c r="A776" s="51"/>
    </row>
    <row r="777" ht="12.75">
      <c r="A777" s="51"/>
    </row>
    <row r="778" ht="12.75">
      <c r="A778" s="51"/>
    </row>
    <row r="779" ht="12.75">
      <c r="A779" s="51"/>
    </row>
    <row r="780" ht="12.75">
      <c r="A780" s="51"/>
    </row>
    <row r="781" ht="12.75">
      <c r="A781" s="51"/>
    </row>
    <row r="782" ht="12.75">
      <c r="A782" s="51"/>
    </row>
    <row r="783" ht="12.75">
      <c r="A783" s="51"/>
    </row>
    <row r="784" ht="12.75">
      <c r="A784" s="51"/>
    </row>
    <row r="785" ht="12.75">
      <c r="A785" s="51"/>
    </row>
    <row r="786" ht="12.75">
      <c r="A786" s="51"/>
    </row>
    <row r="787" ht="12.75">
      <c r="A787" s="51"/>
    </row>
    <row r="788" ht="12.75">
      <c r="A788" s="51"/>
    </row>
    <row r="789" ht="12.75">
      <c r="A789" s="51"/>
    </row>
    <row r="790" ht="12.75">
      <c r="A790" s="51"/>
    </row>
    <row r="791" ht="12.75">
      <c r="A791" s="51"/>
    </row>
    <row r="792" ht="12.75">
      <c r="A792" s="51"/>
    </row>
    <row r="793" ht="12.75">
      <c r="A793" s="51"/>
    </row>
    <row r="794" ht="12.75">
      <c r="A794" s="51"/>
    </row>
    <row r="795" ht="12.75">
      <c r="A795" s="51"/>
    </row>
    <row r="796" ht="12.75">
      <c r="A796" s="51"/>
    </row>
    <row r="797" ht="12.75">
      <c r="A797" s="51"/>
    </row>
    <row r="798" ht="12.75">
      <c r="A798" s="51"/>
    </row>
    <row r="799" ht="12.75">
      <c r="A799" s="51"/>
    </row>
    <row r="800" ht="12.75">
      <c r="A800" s="51"/>
    </row>
    <row r="801" ht="12.75">
      <c r="A801" s="51"/>
    </row>
    <row r="802" ht="12.75">
      <c r="A802" s="51"/>
    </row>
    <row r="803" ht="12.75">
      <c r="A803" s="51"/>
    </row>
    <row r="804" ht="12.75">
      <c r="A804" s="51"/>
    </row>
    <row r="805" ht="12.75">
      <c r="A805" s="51"/>
    </row>
    <row r="806" ht="12.75">
      <c r="A806" s="51"/>
    </row>
    <row r="807" ht="12.75">
      <c r="A807" s="51"/>
    </row>
    <row r="808" ht="12.75">
      <c r="A808" s="51"/>
    </row>
    <row r="809" ht="12.75">
      <c r="A809" s="51"/>
    </row>
    <row r="810" ht="12.75">
      <c r="A810" s="51"/>
    </row>
    <row r="811" ht="12.75">
      <c r="A811" s="51"/>
    </row>
    <row r="812" ht="12.75">
      <c r="A812" s="51"/>
    </row>
    <row r="813" ht="12.75">
      <c r="A813" s="51"/>
    </row>
    <row r="814" ht="12.75">
      <c r="A814" s="51"/>
    </row>
    <row r="815" ht="12.75">
      <c r="A815" s="51"/>
    </row>
    <row r="816" ht="12.75">
      <c r="A816" s="51"/>
    </row>
    <row r="817" ht="12.75">
      <c r="A817" s="51"/>
    </row>
    <row r="818" ht="12.75">
      <c r="A818" s="51"/>
    </row>
    <row r="819" ht="12.75">
      <c r="A819" s="51"/>
    </row>
    <row r="820" ht="12.75">
      <c r="A820" s="51"/>
    </row>
    <row r="821" ht="12.75">
      <c r="A821" s="51"/>
    </row>
    <row r="822" ht="12.75">
      <c r="A822" s="51"/>
    </row>
    <row r="823" ht="12.75">
      <c r="A823" s="51"/>
    </row>
    <row r="824" ht="12.75">
      <c r="A824" s="51"/>
    </row>
    <row r="825" ht="12.75">
      <c r="A825" s="51"/>
    </row>
    <row r="826" ht="12.75">
      <c r="A826" s="51"/>
    </row>
    <row r="827" ht="12.75">
      <c r="A827" s="51"/>
    </row>
    <row r="828" ht="12.75">
      <c r="A828" s="51"/>
    </row>
    <row r="829" ht="12.75">
      <c r="A829" s="51"/>
    </row>
    <row r="830" ht="12.75">
      <c r="A830" s="51"/>
    </row>
    <row r="831" ht="12.75">
      <c r="A831" s="51"/>
    </row>
    <row r="832" ht="12.75">
      <c r="A832" s="51"/>
    </row>
    <row r="833" ht="12.75">
      <c r="A833" s="51"/>
    </row>
    <row r="834" ht="12.75">
      <c r="A834" s="51"/>
    </row>
    <row r="835" ht="12.75">
      <c r="A835" s="51"/>
    </row>
    <row r="836" ht="12.75">
      <c r="A836" s="51"/>
    </row>
    <row r="837" ht="12.75">
      <c r="A837" s="51"/>
    </row>
    <row r="838" ht="12.75">
      <c r="A838" s="51"/>
    </row>
    <row r="839" ht="12.75">
      <c r="A839" s="51"/>
    </row>
    <row r="840" ht="12.75">
      <c r="A840" s="51"/>
    </row>
    <row r="841" ht="12.75">
      <c r="A841" s="51"/>
    </row>
    <row r="842" ht="12.75">
      <c r="A842" s="51"/>
    </row>
    <row r="843" ht="12.75">
      <c r="A843" s="51"/>
    </row>
    <row r="844" ht="12.75">
      <c r="A844" s="51"/>
    </row>
    <row r="845" ht="12.75">
      <c r="A845" s="51"/>
    </row>
    <row r="846" ht="12.75">
      <c r="A846" s="51"/>
    </row>
    <row r="847" ht="12.75">
      <c r="A847" s="51"/>
    </row>
    <row r="848" ht="12.75">
      <c r="A848" s="51"/>
    </row>
    <row r="849" ht="12.75">
      <c r="A849" s="51"/>
    </row>
    <row r="850" ht="12.75">
      <c r="A850" s="51"/>
    </row>
    <row r="851" ht="12.75">
      <c r="A851" s="51"/>
    </row>
    <row r="852" ht="12.75">
      <c r="A852" s="51"/>
    </row>
    <row r="853" ht="12.75">
      <c r="A853" s="51"/>
    </row>
    <row r="854" ht="12.75">
      <c r="A854" s="51"/>
    </row>
    <row r="855" ht="12.75">
      <c r="A855" s="51"/>
    </row>
    <row r="856" ht="12.75">
      <c r="A856" s="51"/>
    </row>
    <row r="857" ht="12.75">
      <c r="A857" s="51"/>
    </row>
    <row r="858" ht="12.75">
      <c r="A858" s="51"/>
    </row>
    <row r="859" ht="12.75">
      <c r="A859" s="51"/>
    </row>
    <row r="860" ht="12.75">
      <c r="A860" s="51"/>
    </row>
    <row r="861" ht="12.75">
      <c r="A861" s="51"/>
    </row>
    <row r="862" ht="12.75">
      <c r="A862" s="51"/>
    </row>
    <row r="863" ht="12.75">
      <c r="A863" s="51"/>
    </row>
    <row r="864" ht="12.75">
      <c r="A864" s="51"/>
    </row>
    <row r="865" ht="12.75">
      <c r="A865" s="51"/>
    </row>
    <row r="866" ht="12.75">
      <c r="A866" s="51"/>
    </row>
    <row r="867" ht="12.75">
      <c r="A867" s="51"/>
    </row>
    <row r="868" ht="12.75">
      <c r="A868" s="51"/>
    </row>
    <row r="869" ht="12.75">
      <c r="A869" s="51"/>
    </row>
    <row r="870" ht="12.75">
      <c r="A870" s="51"/>
    </row>
    <row r="871" ht="12.75">
      <c r="A871" s="51"/>
    </row>
    <row r="872" ht="12.75">
      <c r="A872" s="51"/>
    </row>
    <row r="873" ht="12.75">
      <c r="A873" s="51"/>
    </row>
    <row r="874" ht="12.75">
      <c r="A874" s="51"/>
    </row>
    <row r="875" ht="12.75">
      <c r="A875" s="51"/>
    </row>
    <row r="876" ht="12.75">
      <c r="A876" s="51"/>
    </row>
    <row r="877" ht="12.75">
      <c r="A877" s="51"/>
    </row>
    <row r="878" ht="12.75">
      <c r="A878" s="51"/>
    </row>
    <row r="879" ht="12.75">
      <c r="A879" s="51"/>
    </row>
    <row r="880" ht="12.75">
      <c r="A880" s="51"/>
    </row>
    <row r="881" ht="12.75">
      <c r="A881" s="51"/>
    </row>
    <row r="882" ht="12.75">
      <c r="A882" s="51"/>
    </row>
    <row r="883" ht="12.75">
      <c r="A883" s="51"/>
    </row>
    <row r="884" ht="12.75">
      <c r="A884" s="51"/>
    </row>
    <row r="885" ht="12.75">
      <c r="A885" s="51"/>
    </row>
    <row r="886" ht="12.75">
      <c r="A886" s="51"/>
    </row>
    <row r="887" ht="12.75">
      <c r="A887" s="51"/>
    </row>
    <row r="888" ht="12.75">
      <c r="A888" s="51"/>
    </row>
    <row r="889" ht="12.75">
      <c r="A889" s="51"/>
    </row>
    <row r="890" ht="12.75">
      <c r="A890" s="51"/>
    </row>
    <row r="891" ht="12.75">
      <c r="A891" s="51"/>
    </row>
    <row r="892" ht="12.75">
      <c r="A892" s="51"/>
    </row>
    <row r="893" ht="12.75">
      <c r="A893" s="51"/>
    </row>
    <row r="894" ht="12.75">
      <c r="A894" s="51"/>
    </row>
    <row r="895" ht="12.75">
      <c r="A895" s="51"/>
    </row>
    <row r="896" ht="12.75">
      <c r="A896" s="51"/>
    </row>
    <row r="897" ht="12.75">
      <c r="A897" s="51"/>
    </row>
    <row r="898" ht="12.75">
      <c r="A898" s="51"/>
    </row>
    <row r="899" ht="12.75">
      <c r="A899" s="51"/>
    </row>
    <row r="900" ht="12.75">
      <c r="A900" s="51"/>
    </row>
    <row r="901" ht="12.75">
      <c r="A901" s="51"/>
    </row>
    <row r="902" ht="12.75">
      <c r="A902" s="51"/>
    </row>
    <row r="903" ht="12.75">
      <c r="A903" s="51"/>
    </row>
    <row r="904" ht="12.75">
      <c r="A904" s="51"/>
    </row>
    <row r="905" ht="12.75">
      <c r="A905" s="51"/>
    </row>
    <row r="906" ht="12.75">
      <c r="A906" s="51"/>
    </row>
    <row r="907" ht="12.75">
      <c r="A907" s="51"/>
    </row>
    <row r="908" ht="12.75">
      <c r="A908" s="51"/>
    </row>
    <row r="909" ht="12.75">
      <c r="A909" s="51"/>
    </row>
    <row r="910" ht="12.75">
      <c r="A910" s="51"/>
    </row>
    <row r="911" ht="12.75">
      <c r="A911" s="51"/>
    </row>
    <row r="912" ht="12.75">
      <c r="A912" s="51"/>
    </row>
    <row r="913" ht="12.75">
      <c r="A913" s="51"/>
    </row>
    <row r="914" ht="12.75">
      <c r="A914" s="51"/>
    </row>
    <row r="915" ht="12.75">
      <c r="A915" s="51"/>
    </row>
    <row r="916" ht="12.75">
      <c r="A916" s="51"/>
    </row>
    <row r="917" ht="12.75">
      <c r="A917" s="51"/>
    </row>
    <row r="918" ht="12.75">
      <c r="A918" s="51"/>
    </row>
    <row r="919" ht="12.75">
      <c r="A919" s="51"/>
    </row>
    <row r="920" ht="12.75">
      <c r="A920" s="51"/>
    </row>
    <row r="921" ht="12.75">
      <c r="A921" s="51"/>
    </row>
    <row r="922" ht="12.75">
      <c r="A922" s="51"/>
    </row>
    <row r="923" ht="12.75">
      <c r="A923" s="51"/>
    </row>
    <row r="924" ht="12.75">
      <c r="A924" s="51"/>
    </row>
    <row r="925" ht="12.75">
      <c r="A925" s="51"/>
    </row>
    <row r="926" ht="12.75">
      <c r="A926" s="51"/>
    </row>
    <row r="927" ht="12.75">
      <c r="A927" s="51"/>
    </row>
    <row r="928" ht="12.75">
      <c r="A928" s="51"/>
    </row>
    <row r="929" ht="12.75">
      <c r="A929" s="51"/>
    </row>
    <row r="930" ht="12.75">
      <c r="A930" s="51"/>
    </row>
    <row r="931" ht="12.75">
      <c r="A931" s="51"/>
    </row>
    <row r="932" ht="12.75">
      <c r="A932" s="51"/>
    </row>
    <row r="933" ht="12.75">
      <c r="A933" s="51"/>
    </row>
    <row r="934" ht="12.75">
      <c r="A934" s="51"/>
    </row>
    <row r="935" ht="12.75">
      <c r="A935" s="51"/>
    </row>
    <row r="936" ht="12.75">
      <c r="A936" s="51"/>
    </row>
    <row r="937" ht="12.75">
      <c r="A937" s="51"/>
    </row>
    <row r="938" ht="12.75">
      <c r="A938" s="51"/>
    </row>
    <row r="939" ht="12.75">
      <c r="A939" s="51"/>
    </row>
    <row r="940" ht="12.75">
      <c r="A940" s="51"/>
    </row>
    <row r="941" ht="12.75">
      <c r="A941" s="51"/>
    </row>
    <row r="942" ht="12.75">
      <c r="A942" s="51"/>
    </row>
    <row r="943" ht="12.75">
      <c r="A943" s="51"/>
    </row>
    <row r="944" ht="12.75">
      <c r="A944" s="51"/>
    </row>
    <row r="945" ht="12.75">
      <c r="A945" s="51"/>
    </row>
    <row r="946" ht="12.75">
      <c r="A946" s="51"/>
    </row>
    <row r="947" ht="12.75">
      <c r="A947" s="51"/>
    </row>
    <row r="948" ht="12.75">
      <c r="A948" s="51"/>
    </row>
    <row r="949" ht="12.75">
      <c r="A949" s="51"/>
    </row>
    <row r="950" ht="12.75">
      <c r="A950" s="51"/>
    </row>
    <row r="951" ht="12.75">
      <c r="A951" s="51"/>
    </row>
    <row r="952" ht="12.75">
      <c r="A952" s="51"/>
    </row>
    <row r="953" ht="12.75">
      <c r="A953" s="51"/>
    </row>
    <row r="954" ht="12.75">
      <c r="A954" s="51"/>
    </row>
    <row r="955" ht="12.75">
      <c r="A955" s="51"/>
    </row>
    <row r="956" ht="12.75">
      <c r="A956" s="51"/>
    </row>
    <row r="957" ht="12.75">
      <c r="A957" s="51"/>
    </row>
    <row r="958" ht="12.75">
      <c r="A958" s="51"/>
    </row>
    <row r="959" ht="12.75">
      <c r="A959" s="51"/>
    </row>
    <row r="960" ht="12.75">
      <c r="A960" s="51"/>
    </row>
    <row r="961" ht="12.75">
      <c r="A961" s="51"/>
    </row>
    <row r="962" ht="12.75">
      <c r="A962" s="51"/>
    </row>
    <row r="963" ht="12.75">
      <c r="A963" s="51"/>
    </row>
    <row r="964" ht="12.75">
      <c r="A964" s="51"/>
    </row>
    <row r="965" ht="12.75">
      <c r="A965" s="51"/>
    </row>
    <row r="966" ht="12.75">
      <c r="A966" s="51"/>
    </row>
    <row r="967" ht="12.75">
      <c r="A967" s="51"/>
    </row>
    <row r="968" ht="12.75">
      <c r="A968" s="51"/>
    </row>
    <row r="969" ht="12.75">
      <c r="A969" s="51"/>
    </row>
    <row r="970" ht="12.75">
      <c r="A970" s="51"/>
    </row>
    <row r="971" ht="12.75">
      <c r="A971" s="51"/>
    </row>
    <row r="972" ht="12.75">
      <c r="A972" s="51"/>
    </row>
    <row r="973" ht="12.75">
      <c r="A973" s="51"/>
    </row>
    <row r="974" ht="12.75">
      <c r="A974" s="51"/>
    </row>
    <row r="975" ht="12.75">
      <c r="A975" s="51"/>
    </row>
    <row r="976" ht="12.75">
      <c r="A976" s="51"/>
    </row>
    <row r="977" ht="12.75">
      <c r="A977" s="51"/>
    </row>
    <row r="978" ht="12.75">
      <c r="A978" s="51"/>
    </row>
    <row r="979" ht="12.75">
      <c r="A979" s="51"/>
    </row>
    <row r="980" ht="12.75">
      <c r="A980" s="51"/>
    </row>
    <row r="981" ht="12.75">
      <c r="A981" s="51"/>
    </row>
    <row r="982" ht="12.75">
      <c r="A982" s="51"/>
    </row>
    <row r="983" ht="12.75">
      <c r="A983" s="51"/>
    </row>
    <row r="984" ht="12.75">
      <c r="A984" s="51"/>
    </row>
    <row r="985" ht="12.75">
      <c r="A985" s="51"/>
    </row>
    <row r="986" ht="12.75">
      <c r="A986" s="51"/>
    </row>
    <row r="987" ht="12.75">
      <c r="A987" s="51"/>
    </row>
    <row r="988" ht="12.75">
      <c r="A988" s="51"/>
    </row>
    <row r="989" ht="12.75">
      <c r="A989" s="51"/>
    </row>
    <row r="990" ht="12.75">
      <c r="A990" s="51"/>
    </row>
    <row r="991" ht="12.75">
      <c r="A991" s="51"/>
    </row>
    <row r="992" ht="12.75">
      <c r="A992" s="51"/>
    </row>
    <row r="993" ht="12.75">
      <c r="A993" s="51"/>
    </row>
    <row r="994" ht="12.75">
      <c r="A994" s="51"/>
    </row>
    <row r="995" ht="12.75">
      <c r="A995" s="51"/>
    </row>
    <row r="996" ht="12.75">
      <c r="A996" s="51"/>
    </row>
    <row r="997" ht="12.75">
      <c r="A997" s="51"/>
    </row>
    <row r="998" ht="12.75">
      <c r="A998" s="51"/>
    </row>
    <row r="999" ht="12.75">
      <c r="A999" s="51"/>
    </row>
    <row r="1000" ht="12.75">
      <c r="A1000" s="51"/>
    </row>
    <row r="1001" ht="12.75">
      <c r="A1001" s="51"/>
    </row>
    <row r="1002" ht="12.75">
      <c r="A1002" s="51"/>
    </row>
    <row r="1003" ht="12.75">
      <c r="A1003" s="51"/>
    </row>
    <row r="1004" ht="12.75">
      <c r="A1004" s="51"/>
    </row>
    <row r="1005" ht="12.75">
      <c r="A1005" s="51"/>
    </row>
    <row r="1006" ht="12.75">
      <c r="A1006" s="51"/>
    </row>
    <row r="1007" ht="12.75">
      <c r="A1007" s="51"/>
    </row>
    <row r="1008" ht="12.75">
      <c r="A1008" s="51"/>
    </row>
    <row r="1009" ht="12.75">
      <c r="A1009" s="51"/>
    </row>
    <row r="1010" ht="12.75">
      <c r="A1010" s="51"/>
    </row>
    <row r="1011" ht="12.75">
      <c r="A1011" s="51"/>
    </row>
    <row r="1012" ht="12.75">
      <c r="A1012" s="51"/>
    </row>
    <row r="1013" ht="12.75">
      <c r="A1013" s="51"/>
    </row>
    <row r="1014" ht="12.75">
      <c r="A1014" s="51"/>
    </row>
    <row r="1015" ht="12.75">
      <c r="A1015" s="51"/>
    </row>
    <row r="1016" ht="12.75">
      <c r="A1016" s="51"/>
    </row>
    <row r="1017" ht="12.75">
      <c r="A1017" s="51"/>
    </row>
    <row r="1018" ht="12.75">
      <c r="A1018" s="51"/>
    </row>
    <row r="1019" ht="12.75">
      <c r="A1019" s="51"/>
    </row>
    <row r="1020" ht="12.75">
      <c r="A1020" s="51"/>
    </row>
    <row r="1021" ht="12.75">
      <c r="A1021" s="51"/>
    </row>
    <row r="1022" ht="12.75">
      <c r="A1022" s="51"/>
    </row>
    <row r="1023" ht="12.75">
      <c r="A1023" s="51"/>
    </row>
    <row r="1024" ht="12.75">
      <c r="A1024" s="51"/>
    </row>
    <row r="1025" ht="12.75">
      <c r="A1025" s="51"/>
    </row>
    <row r="1026" ht="12.75">
      <c r="A1026" s="51"/>
    </row>
    <row r="1027" ht="12.75">
      <c r="A1027" s="51"/>
    </row>
    <row r="1028" ht="12.75">
      <c r="A1028" s="51"/>
    </row>
    <row r="1029" ht="12.75">
      <c r="A1029" s="51"/>
    </row>
    <row r="1030" ht="12.75">
      <c r="A1030" s="51"/>
    </row>
    <row r="1031" ht="12.75">
      <c r="A1031" s="51"/>
    </row>
    <row r="1032" ht="12.75">
      <c r="A1032" s="51"/>
    </row>
    <row r="1033" ht="12.75">
      <c r="A1033" s="51"/>
    </row>
    <row r="1034" ht="12.75">
      <c r="A1034" s="51"/>
    </row>
    <row r="1035" ht="12.75">
      <c r="A1035" s="51"/>
    </row>
    <row r="1036" ht="12.75">
      <c r="A1036" s="51"/>
    </row>
    <row r="1037" ht="12.75">
      <c r="A1037" s="51"/>
    </row>
    <row r="1038" ht="12.75">
      <c r="A1038" s="51"/>
    </row>
    <row r="1039" ht="12.75">
      <c r="A1039" s="51"/>
    </row>
    <row r="1040" ht="12.75">
      <c r="A1040" s="51"/>
    </row>
    <row r="1041" ht="12.75">
      <c r="A1041" s="51"/>
    </row>
    <row r="1042" ht="12.75">
      <c r="A1042" s="51"/>
    </row>
    <row r="1043" ht="12.75">
      <c r="A1043" s="51"/>
    </row>
    <row r="1044" ht="12.75">
      <c r="A1044" s="51"/>
    </row>
    <row r="1045" ht="12.75">
      <c r="A1045" s="51"/>
    </row>
    <row r="1046" ht="12.75">
      <c r="A1046" s="51"/>
    </row>
    <row r="1047" ht="12.75">
      <c r="A1047" s="51"/>
    </row>
    <row r="1048" ht="12.75">
      <c r="A1048" s="51"/>
    </row>
    <row r="1049" ht="12.75">
      <c r="A1049" s="51"/>
    </row>
    <row r="1050" ht="12.75">
      <c r="A1050" s="51"/>
    </row>
    <row r="1051" ht="12.75">
      <c r="A1051" s="51"/>
    </row>
    <row r="1052" ht="12.75">
      <c r="A1052" s="51"/>
    </row>
    <row r="1053" ht="12.75">
      <c r="A1053" s="51"/>
    </row>
    <row r="1054" ht="12.75">
      <c r="A1054" s="51"/>
    </row>
    <row r="1055" ht="12.75">
      <c r="A1055" s="51"/>
    </row>
    <row r="1056" ht="12.75">
      <c r="A1056" s="51"/>
    </row>
    <row r="1057" ht="12.75">
      <c r="A1057" s="51"/>
    </row>
    <row r="1058" ht="12.75">
      <c r="A1058" s="51"/>
    </row>
    <row r="1059" ht="12.75">
      <c r="A1059" s="51"/>
    </row>
    <row r="1060" ht="12.75">
      <c r="A1060" s="51"/>
    </row>
    <row r="1061" ht="12.75">
      <c r="A1061" s="51"/>
    </row>
    <row r="1062" ht="12.75">
      <c r="A1062" s="51"/>
    </row>
    <row r="1063" ht="12.75">
      <c r="A1063" s="51"/>
    </row>
    <row r="1064" ht="12.75">
      <c r="A1064" s="51"/>
    </row>
    <row r="1065" ht="12.75">
      <c r="A1065" s="51"/>
    </row>
    <row r="1066" ht="12.75">
      <c r="A1066" s="51"/>
    </row>
    <row r="1067" ht="12.75">
      <c r="A1067" s="51"/>
    </row>
    <row r="1068" ht="12.75">
      <c r="A1068" s="51"/>
    </row>
    <row r="1069" ht="12.75">
      <c r="A1069" s="51"/>
    </row>
    <row r="1070" ht="12.75">
      <c r="A1070" s="51"/>
    </row>
    <row r="1071" ht="12.75">
      <c r="A1071" s="51"/>
    </row>
    <row r="1072" ht="12.75">
      <c r="A1072" s="51"/>
    </row>
    <row r="1073" ht="12.75">
      <c r="A1073" s="51"/>
    </row>
    <row r="1074" ht="12.75">
      <c r="A1074" s="51"/>
    </row>
    <row r="1075" ht="12.75">
      <c r="A1075" s="51"/>
    </row>
    <row r="1076" ht="12.75">
      <c r="A1076" s="51"/>
    </row>
    <row r="1077" ht="12.75">
      <c r="A1077" s="51"/>
    </row>
    <row r="1078" ht="12.75">
      <c r="A1078" s="51"/>
    </row>
    <row r="1079" ht="12.75">
      <c r="A1079" s="51"/>
    </row>
    <row r="1080" ht="12.75">
      <c r="A1080" s="51"/>
    </row>
    <row r="1081" ht="12.75">
      <c r="A1081" s="51"/>
    </row>
    <row r="1082" ht="12.75">
      <c r="A1082" s="51"/>
    </row>
    <row r="1083" ht="12.75">
      <c r="A1083" s="51"/>
    </row>
    <row r="1084" ht="12.75">
      <c r="A1084" s="51"/>
    </row>
    <row r="1085" ht="12.75">
      <c r="A1085" s="51"/>
    </row>
    <row r="1086" ht="12.75">
      <c r="A1086" s="51"/>
    </row>
    <row r="1087" ht="12.75">
      <c r="A1087" s="51"/>
    </row>
    <row r="1088" ht="12.75">
      <c r="A1088" s="51"/>
    </row>
    <row r="1089" ht="12.75">
      <c r="A1089" s="51"/>
    </row>
    <row r="1090" ht="12.75">
      <c r="A1090" s="51"/>
    </row>
    <row r="1091" ht="12.75">
      <c r="A1091" s="51"/>
    </row>
    <row r="1092" ht="12.75">
      <c r="A1092" s="51"/>
    </row>
    <row r="1093" ht="12.75">
      <c r="A1093" s="51"/>
    </row>
    <row r="1094" ht="12.75">
      <c r="A1094" s="51"/>
    </row>
    <row r="1095" ht="12.75">
      <c r="A1095" s="51"/>
    </row>
    <row r="1096" ht="12.75">
      <c r="A1096" s="51"/>
    </row>
    <row r="1097" ht="12.75">
      <c r="A1097" s="51"/>
    </row>
    <row r="1098" ht="12.75">
      <c r="A1098" s="51"/>
    </row>
    <row r="1099" ht="12.75">
      <c r="A1099" s="51"/>
    </row>
    <row r="1100" ht="12.75">
      <c r="A1100" s="51"/>
    </row>
    <row r="1101" ht="12.75">
      <c r="A1101" s="51"/>
    </row>
    <row r="1102" ht="12.75">
      <c r="A1102" s="51"/>
    </row>
    <row r="1103" ht="12.75">
      <c r="A1103" s="51"/>
    </row>
    <row r="1104" ht="12.75">
      <c r="A1104" s="51"/>
    </row>
    <row r="1105" ht="12.75">
      <c r="A1105" s="51"/>
    </row>
    <row r="1106" ht="12.75">
      <c r="A1106" s="51"/>
    </row>
    <row r="1107" ht="12.75">
      <c r="A1107" s="51"/>
    </row>
    <row r="1108" ht="12.75">
      <c r="A1108" s="51"/>
    </row>
    <row r="1109" ht="12.75">
      <c r="A1109" s="51"/>
    </row>
    <row r="1110" ht="12.75">
      <c r="A1110" s="51"/>
    </row>
    <row r="1111" ht="12.75">
      <c r="A1111" s="51"/>
    </row>
    <row r="1112" ht="12.75">
      <c r="A1112" s="51"/>
    </row>
    <row r="1113" ht="12.75">
      <c r="A1113" s="51"/>
    </row>
    <row r="1114" ht="12.75">
      <c r="A1114" s="51"/>
    </row>
    <row r="1115" ht="12.75">
      <c r="A1115" s="51"/>
    </row>
    <row r="1116" ht="12.75">
      <c r="A1116" s="51"/>
    </row>
    <row r="1117" ht="12.75">
      <c r="A1117" s="51"/>
    </row>
    <row r="1118" ht="12.75">
      <c r="A1118" s="51"/>
    </row>
    <row r="1119" ht="12.75">
      <c r="A1119" s="51"/>
    </row>
    <row r="1120" ht="12.75">
      <c r="A1120" s="51"/>
    </row>
    <row r="1121" ht="12.75">
      <c r="A1121" s="51"/>
    </row>
    <row r="1122" ht="12.75">
      <c r="A1122" s="51"/>
    </row>
    <row r="1123" ht="12.75">
      <c r="A1123" s="51"/>
    </row>
    <row r="1124" ht="12.75">
      <c r="A1124" s="51"/>
    </row>
    <row r="1125" ht="12.75">
      <c r="A1125" s="51"/>
    </row>
    <row r="1126" ht="12.75">
      <c r="A1126" s="51"/>
    </row>
    <row r="1127" ht="12.75">
      <c r="A1127" s="51"/>
    </row>
    <row r="1128" ht="12.75">
      <c r="A1128" s="51"/>
    </row>
    <row r="1129" ht="12.75">
      <c r="A1129" s="51"/>
    </row>
    <row r="1130" ht="12.75">
      <c r="A1130" s="51"/>
    </row>
    <row r="1131" ht="12.75">
      <c r="A1131" s="51"/>
    </row>
    <row r="1132" ht="12.75">
      <c r="A1132" s="51"/>
    </row>
    <row r="1133" ht="12.75">
      <c r="A1133" s="51"/>
    </row>
    <row r="1134" ht="12.75">
      <c r="A1134" s="51"/>
    </row>
    <row r="1135" ht="12.75">
      <c r="A1135" s="51"/>
    </row>
    <row r="1136" ht="12.75">
      <c r="A1136" s="51"/>
    </row>
    <row r="1137" ht="12.75">
      <c r="A1137" s="51"/>
    </row>
    <row r="1138" ht="12.75">
      <c r="A1138" s="51"/>
    </row>
    <row r="1139" ht="12.75">
      <c r="A1139" s="51"/>
    </row>
    <row r="1140" ht="12.75">
      <c r="A1140" s="51"/>
    </row>
    <row r="1141" ht="12.75">
      <c r="A1141" s="51"/>
    </row>
    <row r="1142" ht="12.75">
      <c r="A1142" s="51"/>
    </row>
    <row r="1143" ht="12.75">
      <c r="A1143" s="51"/>
    </row>
    <row r="1144" ht="12.75">
      <c r="A1144" s="51"/>
    </row>
    <row r="1145" ht="12.75">
      <c r="A1145" s="51"/>
    </row>
    <row r="1146" ht="12.75">
      <c r="A1146" s="51"/>
    </row>
    <row r="1147" ht="12.75">
      <c r="A1147" s="51"/>
    </row>
    <row r="1148" ht="12.75">
      <c r="A1148" s="51"/>
    </row>
    <row r="1149" ht="12.75">
      <c r="A1149" s="51"/>
    </row>
    <row r="1150" ht="12.75">
      <c r="A1150" s="51"/>
    </row>
    <row r="1151" ht="12.75">
      <c r="A1151" s="51"/>
    </row>
    <row r="1152" ht="12.75">
      <c r="A1152" s="51"/>
    </row>
    <row r="1153" ht="12.75">
      <c r="A1153" s="51"/>
    </row>
    <row r="1154" ht="12.75">
      <c r="A1154" s="51"/>
    </row>
    <row r="1155" ht="12.75">
      <c r="A1155" s="51"/>
    </row>
    <row r="1156" ht="12.75">
      <c r="A1156" s="51"/>
    </row>
    <row r="1157" ht="12.75">
      <c r="A1157" s="51"/>
    </row>
    <row r="1158" ht="12.75">
      <c r="A1158" s="51"/>
    </row>
    <row r="1159" ht="12.75">
      <c r="A1159" s="51"/>
    </row>
    <row r="1160" ht="12.75">
      <c r="A1160" s="51"/>
    </row>
    <row r="1161" ht="12.75">
      <c r="A1161" s="51"/>
    </row>
    <row r="1162" ht="12.75">
      <c r="A1162" s="51"/>
    </row>
    <row r="1163" ht="12.75">
      <c r="A1163" s="51"/>
    </row>
    <row r="1164" ht="12.75">
      <c r="A1164" s="51"/>
    </row>
    <row r="1165" ht="12.75">
      <c r="A1165" s="51"/>
    </row>
    <row r="1166" ht="12.75">
      <c r="A1166" s="51"/>
    </row>
    <row r="1167" ht="12.75">
      <c r="A1167" s="51"/>
    </row>
    <row r="1168" ht="12.75">
      <c r="A1168" s="51"/>
    </row>
    <row r="1169" ht="12.75">
      <c r="A1169" s="51"/>
    </row>
    <row r="1170" ht="12.75">
      <c r="A1170" s="51"/>
    </row>
    <row r="1171" ht="12.75">
      <c r="A1171" s="51"/>
    </row>
    <row r="1172" ht="12.75">
      <c r="A1172" s="51"/>
    </row>
    <row r="1173" ht="12.75">
      <c r="A1173" s="51"/>
    </row>
    <row r="1174" ht="12.75">
      <c r="A1174" s="51"/>
    </row>
    <row r="1175" ht="12.75">
      <c r="A1175" s="51"/>
    </row>
    <row r="1176" ht="12.75">
      <c r="A1176" s="51"/>
    </row>
    <row r="1177" ht="12.75">
      <c r="A1177" s="51"/>
    </row>
    <row r="1178" ht="12.75">
      <c r="A1178" s="51"/>
    </row>
    <row r="1179" ht="12.75">
      <c r="A1179" s="51"/>
    </row>
    <row r="1180" ht="12.75">
      <c r="A1180" s="51"/>
    </row>
    <row r="1181" ht="12.75">
      <c r="A1181" s="51"/>
    </row>
    <row r="1182" ht="12.75">
      <c r="A1182" s="51"/>
    </row>
    <row r="1183" ht="12.75">
      <c r="A1183" s="51"/>
    </row>
    <row r="1184" ht="12.75">
      <c r="A1184" s="51"/>
    </row>
    <row r="1185" ht="12.75">
      <c r="A1185" s="51"/>
    </row>
    <row r="1186" ht="12.75">
      <c r="A1186" s="51"/>
    </row>
    <row r="1187" ht="12.75">
      <c r="A1187" s="51"/>
    </row>
    <row r="1188" ht="12.75">
      <c r="A1188" s="51"/>
    </row>
    <row r="1189" ht="12.75">
      <c r="A1189" s="51"/>
    </row>
    <row r="1190" ht="12.75">
      <c r="A1190" s="51"/>
    </row>
    <row r="1191" ht="12.75">
      <c r="A1191" s="51"/>
    </row>
    <row r="1192" ht="12.75">
      <c r="A1192" s="51"/>
    </row>
    <row r="1193" ht="12.75">
      <c r="A1193" s="51"/>
    </row>
    <row r="1194" ht="12.75">
      <c r="A1194" s="51"/>
    </row>
    <row r="1195" ht="12.75">
      <c r="A1195" s="51"/>
    </row>
    <row r="1196" ht="12.75">
      <c r="A1196" s="51"/>
    </row>
    <row r="1197" ht="12.75">
      <c r="A1197" s="51"/>
    </row>
    <row r="1198" ht="12.75">
      <c r="A1198" s="51"/>
    </row>
    <row r="1199" ht="12.75">
      <c r="A1199" s="51"/>
    </row>
    <row r="1200" ht="12.75">
      <c r="A1200" s="51"/>
    </row>
    <row r="1201" ht="12.75">
      <c r="A1201" s="51"/>
    </row>
    <row r="1202" ht="12.75">
      <c r="A1202" s="51"/>
    </row>
    <row r="1203" ht="12.75">
      <c r="A1203" s="51"/>
    </row>
    <row r="1204" ht="12.75">
      <c r="A1204" s="51"/>
    </row>
    <row r="1205" ht="12.75">
      <c r="A1205" s="51"/>
    </row>
    <row r="1206" ht="12.75">
      <c r="A1206" s="51"/>
    </row>
    <row r="1207" ht="12.75">
      <c r="A1207" s="51"/>
    </row>
    <row r="1208" ht="12.75">
      <c r="A1208" s="51"/>
    </row>
    <row r="1209" ht="12.75">
      <c r="A1209" s="51"/>
    </row>
    <row r="1210" ht="12.75">
      <c r="A1210" s="51"/>
    </row>
    <row r="1211" ht="12.75">
      <c r="A1211" s="51"/>
    </row>
    <row r="1212" ht="12.75">
      <c r="A1212" s="51"/>
    </row>
    <row r="1213" ht="12.75">
      <c r="A1213" s="51"/>
    </row>
    <row r="1214" ht="12.75">
      <c r="A1214" s="51"/>
    </row>
    <row r="1215" ht="12.75">
      <c r="A1215" s="51"/>
    </row>
    <row r="1216" ht="12.75">
      <c r="A1216" s="51"/>
    </row>
    <row r="1217" ht="12.75">
      <c r="A1217" s="51"/>
    </row>
    <row r="1218" ht="12.75">
      <c r="A1218" s="51"/>
    </row>
    <row r="1219" ht="12.75">
      <c r="A1219" s="51"/>
    </row>
    <row r="1220" ht="12.75">
      <c r="A1220" s="51"/>
    </row>
    <row r="1221" ht="12.75">
      <c r="A1221" s="51"/>
    </row>
    <row r="1222" ht="12.75">
      <c r="A1222" s="51"/>
    </row>
    <row r="1223" ht="12.75">
      <c r="A1223" s="51"/>
    </row>
    <row r="1224" ht="12.75">
      <c r="A1224" s="51"/>
    </row>
    <row r="1225" ht="12.75">
      <c r="A1225" s="51"/>
    </row>
    <row r="1226" ht="12.75">
      <c r="A1226" s="51"/>
    </row>
    <row r="1227" ht="12.75">
      <c r="A1227" s="51"/>
    </row>
    <row r="1228" ht="12.75">
      <c r="A1228" s="51"/>
    </row>
    <row r="1229" ht="12.75">
      <c r="A1229" s="51"/>
    </row>
    <row r="1230" ht="12.75">
      <c r="A1230" s="51"/>
    </row>
    <row r="1231" ht="12.75">
      <c r="A1231" s="51"/>
    </row>
    <row r="1232" ht="12.75">
      <c r="A1232" s="51"/>
    </row>
    <row r="1233" ht="12.75">
      <c r="A1233" s="51"/>
    </row>
    <row r="1234" ht="12.75">
      <c r="A1234" s="51"/>
    </row>
    <row r="1235" ht="12.75">
      <c r="A1235" s="51"/>
    </row>
    <row r="1236" ht="12.75">
      <c r="A1236" s="51"/>
    </row>
    <row r="1237" ht="12.75">
      <c r="A1237" s="51"/>
    </row>
    <row r="1238" ht="12.75">
      <c r="A1238" s="51"/>
    </row>
    <row r="1239" ht="12.75">
      <c r="A1239" s="51"/>
    </row>
    <row r="1240" ht="12.75">
      <c r="A1240" s="51"/>
    </row>
    <row r="1241" ht="12.75">
      <c r="A1241" s="51"/>
    </row>
    <row r="1242" ht="12.75">
      <c r="A1242" s="51"/>
    </row>
    <row r="1243" ht="12.75">
      <c r="A1243" s="51"/>
    </row>
    <row r="1244" ht="12.75">
      <c r="A1244" s="51"/>
    </row>
    <row r="1245" ht="12.75">
      <c r="A1245" s="51"/>
    </row>
    <row r="1246" ht="12.75">
      <c r="A1246" s="51"/>
    </row>
    <row r="1247" ht="12.75">
      <c r="A1247" s="51"/>
    </row>
    <row r="1248" ht="12.75">
      <c r="A1248" s="51"/>
    </row>
    <row r="1249" ht="12.75">
      <c r="A1249" s="51"/>
    </row>
    <row r="1250" ht="12.75">
      <c r="A1250" s="51"/>
    </row>
    <row r="1251" ht="12.75">
      <c r="A1251" s="51"/>
    </row>
    <row r="1252" ht="12.75">
      <c r="A1252" s="51"/>
    </row>
    <row r="1253" ht="12.75">
      <c r="A1253" s="51"/>
    </row>
    <row r="1254" ht="12.75">
      <c r="A1254" s="51"/>
    </row>
    <row r="1255" ht="12.75">
      <c r="A1255" s="51"/>
    </row>
    <row r="1256" ht="12.75">
      <c r="A1256" s="51"/>
    </row>
    <row r="1257" ht="12.75">
      <c r="A1257" s="51"/>
    </row>
    <row r="1258" ht="12.75">
      <c r="A1258" s="51"/>
    </row>
    <row r="1259" ht="12.75">
      <c r="A1259" s="51"/>
    </row>
    <row r="1260" ht="12.75">
      <c r="A1260" s="51"/>
    </row>
    <row r="1261" ht="12.75">
      <c r="A1261" s="51"/>
    </row>
    <row r="1262" ht="12.75">
      <c r="A1262" s="51"/>
    </row>
    <row r="1263" ht="12.75">
      <c r="A1263" s="51"/>
    </row>
    <row r="1264" ht="12.75">
      <c r="A1264" s="51"/>
    </row>
    <row r="1265" ht="12.75">
      <c r="A1265" s="51"/>
    </row>
    <row r="1266" ht="12.75">
      <c r="A1266" s="51"/>
    </row>
    <row r="1267" ht="12.75">
      <c r="A1267" s="51"/>
    </row>
    <row r="1268" ht="12.75">
      <c r="A1268" s="51"/>
    </row>
    <row r="1269" ht="12.75">
      <c r="A1269" s="51"/>
    </row>
    <row r="1270" ht="12.75">
      <c r="A1270" s="51"/>
    </row>
    <row r="1271" ht="12.75">
      <c r="A1271" s="51"/>
    </row>
    <row r="1272" ht="12.75">
      <c r="A1272" s="51"/>
    </row>
    <row r="1273" ht="12.75">
      <c r="A1273" s="51"/>
    </row>
    <row r="1274" ht="12.75">
      <c r="A1274" s="51"/>
    </row>
    <row r="1275" ht="12.75">
      <c r="A1275" s="51"/>
    </row>
    <row r="1276" ht="12.75">
      <c r="A1276" s="51"/>
    </row>
    <row r="1277" ht="12.75">
      <c r="A1277" s="51"/>
    </row>
    <row r="1278" ht="12.75">
      <c r="A1278" s="51"/>
    </row>
    <row r="1279" ht="12.75">
      <c r="A1279" s="51"/>
    </row>
    <row r="1280" ht="12.75">
      <c r="A1280" s="51"/>
    </row>
    <row r="1281" ht="12.75">
      <c r="A1281" s="51"/>
    </row>
    <row r="1282" ht="12.75">
      <c r="A1282" s="51"/>
    </row>
    <row r="1283" ht="12.75">
      <c r="A1283" s="51"/>
    </row>
    <row r="1284" ht="12.75">
      <c r="A1284" s="51"/>
    </row>
    <row r="1285" ht="12.75">
      <c r="A1285" s="51"/>
    </row>
    <row r="1286" ht="12.75">
      <c r="A1286" s="51"/>
    </row>
    <row r="1287" ht="12.75">
      <c r="A1287" s="51"/>
    </row>
    <row r="1288" ht="12.75">
      <c r="A1288" s="51"/>
    </row>
    <row r="1289" ht="12.75">
      <c r="A1289" s="51"/>
    </row>
    <row r="1290" ht="12.75">
      <c r="A1290" s="51"/>
    </row>
    <row r="1291" ht="12.75">
      <c r="A1291" s="51"/>
    </row>
    <row r="1292" ht="12.75">
      <c r="A1292" s="51"/>
    </row>
    <row r="1293" ht="12.75">
      <c r="A1293" s="51"/>
    </row>
    <row r="1294" ht="12.75">
      <c r="A1294" s="51"/>
    </row>
    <row r="1295" ht="12.75">
      <c r="A1295" s="51"/>
    </row>
    <row r="1296" ht="12.75">
      <c r="A1296" s="51"/>
    </row>
    <row r="1297" ht="12.75">
      <c r="A1297" s="51"/>
    </row>
    <row r="1298" ht="12.75">
      <c r="A1298" s="51"/>
    </row>
    <row r="1299" ht="12.75">
      <c r="A1299" s="51"/>
    </row>
    <row r="1300" ht="12.75">
      <c r="A1300" s="51"/>
    </row>
    <row r="1301" ht="12.75">
      <c r="A1301" s="51"/>
    </row>
    <row r="1302" ht="12.75">
      <c r="A1302" s="51"/>
    </row>
    <row r="1303" ht="12.75">
      <c r="A1303" s="51"/>
    </row>
    <row r="1304" ht="12.75">
      <c r="A1304" s="51"/>
    </row>
    <row r="1305" ht="12.75">
      <c r="A1305" s="51"/>
    </row>
    <row r="1306" ht="12.75">
      <c r="A1306" s="51"/>
    </row>
    <row r="1307" ht="12.75">
      <c r="A1307" s="51"/>
    </row>
    <row r="1308" ht="12.75">
      <c r="A1308" s="51"/>
    </row>
    <row r="1309" ht="12.75">
      <c r="A1309" s="51"/>
    </row>
    <row r="1310" ht="12.75">
      <c r="A1310" s="51"/>
    </row>
    <row r="1311" ht="12.75">
      <c r="A1311" s="51"/>
    </row>
    <row r="1312" ht="12.75">
      <c r="A1312" s="51"/>
    </row>
    <row r="1313" ht="12.75">
      <c r="A1313" s="51"/>
    </row>
    <row r="1314" ht="12.75">
      <c r="A1314" s="51"/>
    </row>
    <row r="1315" ht="12.75">
      <c r="A1315" s="51"/>
    </row>
    <row r="1316" ht="12.75">
      <c r="A1316" s="51"/>
    </row>
    <row r="1317" ht="12.75">
      <c r="A1317" s="51"/>
    </row>
    <row r="1318" ht="12.75">
      <c r="A1318" s="51"/>
    </row>
    <row r="1319" ht="12.75">
      <c r="A1319" s="51"/>
    </row>
    <row r="1320" ht="12.75">
      <c r="A1320" s="51"/>
    </row>
    <row r="1321" ht="12.75">
      <c r="A1321" s="51"/>
    </row>
    <row r="1322" ht="12.75">
      <c r="A1322" s="51"/>
    </row>
    <row r="1323" ht="12.75">
      <c r="A1323" s="51"/>
    </row>
    <row r="1324" ht="12.75">
      <c r="A1324" s="51"/>
    </row>
    <row r="1325" ht="12.75">
      <c r="A1325" s="51"/>
    </row>
    <row r="1326" ht="12.75">
      <c r="A1326" s="51"/>
    </row>
    <row r="1327" ht="12.75">
      <c r="A1327" s="51"/>
    </row>
    <row r="1328" ht="12.75">
      <c r="A1328" s="51"/>
    </row>
    <row r="1329" ht="12.75">
      <c r="A1329" s="51"/>
    </row>
    <row r="1330" ht="12.75">
      <c r="A1330" s="51"/>
    </row>
    <row r="1331" ht="12.75">
      <c r="A1331" s="51"/>
    </row>
    <row r="1332" ht="12.75">
      <c r="A1332" s="51"/>
    </row>
    <row r="1333" ht="12.75">
      <c r="A1333" s="51"/>
    </row>
    <row r="1334" ht="12.75">
      <c r="A1334" s="51"/>
    </row>
    <row r="1335" ht="12.75">
      <c r="A1335" s="51"/>
    </row>
    <row r="1336" ht="12.75">
      <c r="A1336" s="51"/>
    </row>
    <row r="1337" ht="12.75">
      <c r="A1337" s="51"/>
    </row>
    <row r="1338" ht="12.75">
      <c r="A1338" s="51"/>
    </row>
    <row r="1339" ht="12.75">
      <c r="A1339" s="51"/>
    </row>
    <row r="1340" ht="12.75">
      <c r="A1340" s="51"/>
    </row>
    <row r="1341" ht="12.75">
      <c r="A1341" s="51"/>
    </row>
    <row r="1342" ht="12.75">
      <c r="A1342" s="51"/>
    </row>
    <row r="1343" ht="12.75">
      <c r="A1343" s="51"/>
    </row>
    <row r="1344" ht="12.75">
      <c r="A1344" s="51"/>
    </row>
    <row r="1345" ht="12.75">
      <c r="A1345" s="51"/>
    </row>
    <row r="1346" ht="12.75">
      <c r="A1346" s="51"/>
    </row>
    <row r="1347" ht="12.75">
      <c r="A1347" s="51"/>
    </row>
    <row r="1348" ht="12.75">
      <c r="A1348" s="51"/>
    </row>
    <row r="1349" ht="12.75">
      <c r="A1349" s="51"/>
    </row>
    <row r="1350" ht="12.75">
      <c r="A1350" s="51"/>
    </row>
    <row r="1351" ht="12.75">
      <c r="A1351" s="51"/>
    </row>
    <row r="1352" ht="12.75">
      <c r="A1352" s="51"/>
    </row>
    <row r="1353" ht="12.75">
      <c r="A1353" s="51"/>
    </row>
    <row r="1354" ht="12.75">
      <c r="A1354" s="51"/>
    </row>
    <row r="1355" ht="12.75">
      <c r="A1355" s="51"/>
    </row>
    <row r="1356" ht="12.75">
      <c r="A1356" s="51"/>
    </row>
    <row r="1357" ht="12.75">
      <c r="A1357" s="51"/>
    </row>
    <row r="1358" ht="12.75">
      <c r="A1358" s="51"/>
    </row>
    <row r="1359" ht="12.75">
      <c r="A1359" s="51"/>
    </row>
    <row r="1360" ht="12.75">
      <c r="A1360" s="51"/>
    </row>
    <row r="1361" ht="12.75">
      <c r="A1361" s="51"/>
    </row>
    <row r="1362" ht="12.75">
      <c r="A1362" s="51"/>
    </row>
    <row r="1363" ht="12.75">
      <c r="A1363" s="51"/>
    </row>
    <row r="1364" ht="12.75">
      <c r="A1364" s="51"/>
    </row>
  </sheetData>
  <mergeCells count="118">
    <mergeCell ref="B324:P324"/>
    <mergeCell ref="A320:A339"/>
    <mergeCell ref="A340:C340"/>
    <mergeCell ref="B320:P320"/>
    <mergeCell ref="B321:P321"/>
    <mergeCell ref="B322:P322"/>
    <mergeCell ref="B323:P323"/>
    <mergeCell ref="A272:A294"/>
    <mergeCell ref="B272:P272"/>
    <mergeCell ref="B273:P273"/>
    <mergeCell ref="B274:P274"/>
    <mergeCell ref="B275:P275"/>
    <mergeCell ref="A250:A271"/>
    <mergeCell ref="B254:P254"/>
    <mergeCell ref="B250:P250"/>
    <mergeCell ref="B251:P251"/>
    <mergeCell ref="B252:P252"/>
    <mergeCell ref="B253:P253"/>
    <mergeCell ref="B140:P140"/>
    <mergeCell ref="B141:P141"/>
    <mergeCell ref="B110:P110"/>
    <mergeCell ref="B111:P111"/>
    <mergeCell ref="B112:P112"/>
    <mergeCell ref="A12:A20"/>
    <mergeCell ref="A30:A38"/>
    <mergeCell ref="B55:P55"/>
    <mergeCell ref="B164:P164"/>
    <mergeCell ref="B42:P42"/>
    <mergeCell ref="B41:P41"/>
    <mergeCell ref="A162:A189"/>
    <mergeCell ref="B12:P12"/>
    <mergeCell ref="B13:P13"/>
    <mergeCell ref="B14:P14"/>
    <mergeCell ref="B194:P194"/>
    <mergeCell ref="B232:P232"/>
    <mergeCell ref="B165:P165"/>
    <mergeCell ref="B75:P75"/>
    <mergeCell ref="B126:P126"/>
    <mergeCell ref="B127:P127"/>
    <mergeCell ref="B91:P91"/>
    <mergeCell ref="B92:P92"/>
    <mergeCell ref="B163:P163"/>
    <mergeCell ref="B128:P128"/>
    <mergeCell ref="B73:P73"/>
    <mergeCell ref="B74:P74"/>
    <mergeCell ref="B54:P54"/>
    <mergeCell ref="B166:P166"/>
    <mergeCell ref="B90:P90"/>
    <mergeCell ref="B109:P109"/>
    <mergeCell ref="B142:P142"/>
    <mergeCell ref="B143:P143"/>
    <mergeCell ref="B162:P162"/>
    <mergeCell ref="B72:P72"/>
    <mergeCell ref="A2:P2"/>
    <mergeCell ref="E4:F4"/>
    <mergeCell ref="B30:P30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B40:P40"/>
    <mergeCell ref="B31:P31"/>
    <mergeCell ref="B32:P32"/>
    <mergeCell ref="B56:P56"/>
    <mergeCell ref="B52:P52"/>
    <mergeCell ref="B53:P53"/>
    <mergeCell ref="K1:P1"/>
    <mergeCell ref="A230:A249"/>
    <mergeCell ref="B190:P190"/>
    <mergeCell ref="B191:P191"/>
    <mergeCell ref="B192:P192"/>
    <mergeCell ref="B193:P193"/>
    <mergeCell ref="A190:A209"/>
    <mergeCell ref="B230:P230"/>
    <mergeCell ref="B231:P231"/>
    <mergeCell ref="A109:A125"/>
    <mergeCell ref="A126:A139"/>
    <mergeCell ref="A140:A161"/>
    <mergeCell ref="B299:P299"/>
    <mergeCell ref="B295:P295"/>
    <mergeCell ref="B296:P296"/>
    <mergeCell ref="B298:P298"/>
    <mergeCell ref="B297:P297"/>
    <mergeCell ref="A295:A319"/>
    <mergeCell ref="B233:P233"/>
    <mergeCell ref="B234:P234"/>
    <mergeCell ref="B212:P212"/>
    <mergeCell ref="B213:P213"/>
    <mergeCell ref="B16:C16"/>
    <mergeCell ref="A40:A51"/>
    <mergeCell ref="B144:P144"/>
    <mergeCell ref="A72:A88"/>
    <mergeCell ref="A52:A71"/>
    <mergeCell ref="B89:P89"/>
    <mergeCell ref="B33:P33"/>
    <mergeCell ref="A89:A108"/>
    <mergeCell ref="N343:P343"/>
    <mergeCell ref="N345:P345"/>
    <mergeCell ref="A21:A29"/>
    <mergeCell ref="B21:P21"/>
    <mergeCell ref="B22:P22"/>
    <mergeCell ref="B23:P23"/>
    <mergeCell ref="B24:P24"/>
    <mergeCell ref="A210:A229"/>
    <mergeCell ref="B210:P210"/>
    <mergeCell ref="B211:P211"/>
  </mergeCells>
  <printOptions/>
  <pageMargins left="0" right="0" top="0.31496062992125984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7" manualBreakCount="7">
    <brk id="51" max="15" man="1"/>
    <brk id="88" max="15" man="1"/>
    <brk id="139" max="15" man="1"/>
    <brk id="189" max="15" man="1"/>
    <brk id="229" max="15" man="1"/>
    <brk id="271" max="15" man="1"/>
    <brk id="3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2011-01-24T07:03:22Z</cp:lastPrinted>
  <dcterms:created xsi:type="dcterms:W3CDTF">2002-03-22T09:59:04Z</dcterms:created>
  <dcterms:modified xsi:type="dcterms:W3CDTF">2011-01-27T10:03:13Z</dcterms:modified>
  <cp:category/>
  <cp:version/>
  <cp:contentType/>
  <cp:contentStatus/>
</cp:coreProperties>
</file>