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'Z4'!$A$1:$P$341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<sst xmlns="http://schemas.openxmlformats.org/spreadsheetml/2006/main" count="562" uniqueCount="163">
  <si>
    <t>Świadczenia społeczne</t>
  </si>
  <si>
    <t>Zakup pomocy dydakt.i książek</t>
  </si>
  <si>
    <t>Zakup usług telefonii stacjonarnej</t>
  </si>
  <si>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</si>
  <si>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</si>
  <si>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</si>
  <si>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Tytuł projektu: Nowe perspektywy - realizowany przez Powiatowy Urząd Pracy w Olecku</t>
  </si>
  <si>
    <t>Zakup usług telefonii komórkowej</t>
  </si>
  <si>
    <t>Ogółem</t>
  </si>
  <si>
    <t xml:space="preserve">Wynagrodzenia osobowe 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</si>
  <si>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</si>
  <si>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</si>
  <si>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</si>
  <si>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</si>
  <si>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</si>
  <si>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</si>
  <si>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w tym:</t>
  </si>
  <si>
    <t>Lp.</t>
  </si>
  <si>
    <t>§ 6057</t>
  </si>
  <si>
    <t>§ 4117</t>
  </si>
  <si>
    <t>§ 4127</t>
  </si>
  <si>
    <t>§ 4177</t>
  </si>
  <si>
    <t>§ 4217</t>
  </si>
  <si>
    <t>§ 4247</t>
  </si>
  <si>
    <t>§ 4307</t>
  </si>
  <si>
    <t>§ 4017</t>
  </si>
  <si>
    <t>§ 4047</t>
  </si>
  <si>
    <t>§ 3117</t>
  </si>
  <si>
    <t>§ 4357</t>
  </si>
  <si>
    <t>§ 4377</t>
  </si>
  <si>
    <t>§ 4407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</si>
  <si>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</si>
  <si>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</si>
  <si>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</si>
  <si>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</si>
  <si>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</si>
  <si>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</si>
  <si>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</si>
  <si>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</si>
  <si>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</si>
  <si>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</si>
  <si>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</si>
  <si>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</si>
  <si>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</si>
  <si>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</si>
  <si>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</si>
  <si>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</si>
  <si>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</si>
  <si>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</si>
  <si>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2.21</t>
  </si>
  <si>
    <t>Tytuł projektu: "Specjalista" - realizowany przez Powiatowy Urząd Pracy w Olecku</t>
  </si>
  <si>
    <t>§ 3119</t>
  </si>
  <si>
    <t>Opłaty za usługi internetowe</t>
  </si>
  <si>
    <t>Nazwa zadania: "Przebudowa i rozbudowa boiska kortowego na boisko wielofunkcyjne wraz z lodowiskiem"  - realizowany przez Zespół Szkół Technicznych w Olecku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</si>
  <si>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</si>
  <si>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</si>
  <si>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</si>
  <si>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</si>
  <si>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</si>
  <si>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"Szansa na lepszą przyszłość" - realizowany przez Powiatopwe Centrum Pomocy Rodzinie</t>
  </si>
  <si>
    <t>Tytuł projektu: "Będę samodzielny" - realizowany przez Powiatowe Centrum Pomocy Rodzinie</t>
  </si>
  <si>
    <t>Tytuł projektu: "Będę samodzielny" - realizowany przez Powiatowy Urząd Pracy</t>
  </si>
  <si>
    <t>z tego: dotychczas poniesione: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</si>
  <si>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</si>
  <si>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</si>
  <si>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</si>
  <si>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</si>
  <si>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</si>
  <si>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</si>
  <si>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</si>
  <si>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 xml:space="preserve">Program: Regionalny Program Operacyjny Warmia i Mazury 2007-2013 </t>
  </si>
  <si>
    <t>600, 60014</t>
  </si>
  <si>
    <t xml:space="preserve">z tego: dotychczs poniesione </t>
  </si>
  <si>
    <t>Wydatki  inwestycyjne  jednostek  budżetowych</t>
  </si>
  <si>
    <t>§ 6059</t>
  </si>
  <si>
    <t>Priorytet: 3  Infrastruktura społeczna</t>
  </si>
  <si>
    <t>Działanie 3.1 Inwestycje w infrastrukturę edukacyjną</t>
  </si>
  <si>
    <t>§ 4249</t>
  </si>
  <si>
    <t>Priorytet: IX. Rozwój wykształcenia i kompetencji w regionach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</si>
  <si>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</si>
  <si>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</si>
  <si>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</si>
  <si>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</si>
  <si>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</si>
  <si>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</si>
  <si>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</si>
  <si>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</si>
  <si>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</si>
  <si>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4439</t>
  </si>
  <si>
    <t xml:space="preserve">Działanie 9.5. Oddolne inicjatywy edukacyjne na obszarach wiejskich </t>
  </si>
  <si>
    <t>Poddziałanie 8.1.2  Wsparcie procesów adaptacyjnych i modernizacyjnych w regionie</t>
  </si>
  <si>
    <t>§ 4359</t>
  </si>
  <si>
    <t>Opłaty czynsz. za pomieszcz.biur.</t>
  </si>
  <si>
    <t>§ 4437</t>
  </si>
  <si>
    <t>1.2</t>
  </si>
  <si>
    <t>1.3</t>
  </si>
  <si>
    <t>1.4</t>
  </si>
  <si>
    <t>§ 4175</t>
  </si>
  <si>
    <t>§ 4176</t>
  </si>
  <si>
    <t>§ 4305</t>
  </si>
  <si>
    <t>§ 4306</t>
  </si>
  <si>
    <t>Działanie IX. Rozwój wykształcenia i kompetencji w regionach</t>
  </si>
  <si>
    <t>Program Operacyjny Kapitał Ludzki</t>
  </si>
  <si>
    <t>801, 80195</t>
  </si>
  <si>
    <t>2.4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</si>
  <si>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</si>
  <si>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</si>
  <si>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</si>
  <si>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</si>
  <si>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</si>
  <si>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</si>
  <si>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</si>
  <si>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§ 4019</t>
  </si>
  <si>
    <t>§ 4119</t>
  </si>
  <si>
    <t>§ 4129</t>
  </si>
  <si>
    <t>§ 4179</t>
  </si>
  <si>
    <t>§ 4219</t>
  </si>
  <si>
    <t>§ 4309</t>
  </si>
  <si>
    <t>Zakup usług obejmujących tłumaczenia</t>
  </si>
  <si>
    <t>§ 4385</t>
  </si>
  <si>
    <t>§ 4386</t>
  </si>
  <si>
    <t>2.6</t>
  </si>
  <si>
    <t>Priorytet: VIII Regionalne kadry gospodarki</t>
  </si>
  <si>
    <t>§ 4379</t>
  </si>
  <si>
    <t>§ 4409</t>
  </si>
  <si>
    <t>2.7</t>
  </si>
  <si>
    <t>Program: Współpraca transgraniczna</t>
  </si>
  <si>
    <t>Rok 2012 r.</t>
  </si>
  <si>
    <t xml:space="preserve">z tego: dotychczas poniesione </t>
  </si>
  <si>
    <t>Nazwa projektu - Poprawa infrastruktury edukacyjnej szkół poprzez modernizację boisk szkolnych i budowę lodowisk w ramach współpracy transgranicznej Powiatu Oleckiego z Rejonem Guriewsk</t>
  </si>
  <si>
    <t xml:space="preserve">Nazwa projektu - Poprawa infrastruktury komunikacyjnej ruchu turystucznego w ramach wspólł Infrastruktura drogowa warunkująca rozwój regionalny </t>
  </si>
  <si>
    <t>Nazwa zadania: "Przebudowa i rozbudowa drogi powiatowej nr 1857N na odcinku dr.woj. nr 655- Orłowo-Wronki-Połom-Straduny (dr.kraj. nr 65)  na odcinku Wronki-Półom dł. 6,10014 km" - realizowany przez Powiatowy Zarząd Dróg</t>
  </si>
  <si>
    <t>Nazwa projektu - Zrównoważone wykorzystanie srodowiska poprzez zastosowanie alternatywnych źródeł energii i termomodernizacji Olecko (Polska) i Guriewsk (Rosja)</t>
  </si>
  <si>
    <t>Rok 2013 r.</t>
  </si>
  <si>
    <t xml:space="preserve">Tytuł projektu:  Wybierz szkołę w Olecku - realizowany przez Starostwo Powiatowe w Olecku </t>
  </si>
  <si>
    <t>§ 4049</t>
  </si>
  <si>
    <t>Tytuł projektu: "Poradnia i szkoła razem na rzecz ucznia" - realizowany przez Poradnię Psychologiczno-Pedagogiczną  w Olecku</t>
  </si>
  <si>
    <t>§ 4367</t>
  </si>
  <si>
    <t>§ 4369</t>
  </si>
  <si>
    <t>2011 rok</t>
  </si>
  <si>
    <t>Załącznik nr 4 do Uchwały Rady Powiatu w Olecku nr  …./........./... z dnia…………………….</t>
  </si>
  <si>
    <t>2.3</t>
  </si>
  <si>
    <t>Priorytet 9: Polityka regionalna i działania transgraniczne</t>
  </si>
  <si>
    <t>Tytuł projektu: Wirtualny przewodnik po krainie EGO</t>
  </si>
  <si>
    <t>750, 75075</t>
  </si>
  <si>
    <t>Pozostałe opłaty i składki</t>
  </si>
  <si>
    <t>Dodatkowe wynagr.roczne</t>
  </si>
  <si>
    <t>Składki na F.Pracy</t>
  </si>
  <si>
    <t>Zakup materiałów i wyposażenia</t>
  </si>
  <si>
    <t>Norweski Mechanizm Finansowy - realizowany przez Starostwo Powiatowe w Olecku</t>
  </si>
  <si>
    <t>Poddziałanie 6.1.2 Wsparcie powiatowych i wojewódzkich urzędów pracy w realizacji zadań na rzecz aktywności zawodowej osób bezrobotnych w regionie "Kompetentny pracownik" realizowany przez Powiatowy Urząd Pracy  w Olecku</t>
  </si>
  <si>
    <t>Działanie 6.1 Poprawa dostępu do zatrudnienia oraz wspieranie katywności zawodowej w regionie</t>
  </si>
  <si>
    <t>Składki na ubezp.społeczne</t>
  </si>
  <si>
    <t>Zakup usług pozostałych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</si>
  <si>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</si>
  <si>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</si>
  <si>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</si>
  <si>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</si>
  <si>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</si>
  <si>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</si>
  <si>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</si>
  <si>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</si>
  <si>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Nazwa zadania: "Termomodernizacja budynków użyteczności publicznej  jednostkek oświatowych"  - realizowany przez Starostwo Powiatowe w Olecku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</si>
</sst>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5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6" fillId="5" borderId="1" xfId="0" applyNumberFormat="1" applyFont="1" applyFill="1" applyBorder="1" applyAlignment="1">
      <alignment/>
    </xf>
    <xf numFmtId="3" fontId="6" fillId="5" borderId="2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8" fillId="5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5" borderId="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5" fillId="5" borderId="1" xfId="0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 wrapText="1"/>
    </xf>
    <xf numFmtId="3" fontId="6" fillId="5" borderId="1" xfId="0" applyNumberFormat="1" applyFont="1" applyFill="1" applyBorder="1" applyAlignment="1">
      <alignment/>
    </xf>
    <xf numFmtId="3" fontId="6" fillId="5" borderId="2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/>
    </xf>
    <xf numFmtId="3" fontId="8" fillId="5" borderId="2" xfId="0" applyNumberFormat="1" applyFont="1" applyFill="1" applyBorder="1" applyAlignment="1">
      <alignment horizontal="right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3" fontId="5" fillId="3" borderId="6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4"/>
  <sheetViews>
    <sheetView tabSelected="1" workbookViewId="0" topLeftCell="A1">
      <selection activeCell="E42" sqref="E42"/>
    </sheetView>
  </sheetViews>
  <sheetFormatPr defaultColWidth="9.00390625" defaultRowHeight="12.75"/>
  <cols>
    <col min="1" max="1" width="4.75390625" style="25" customWidth="1"/>
    <col min="2" max="2" width="43.8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52"/>
      <c r="K1" s="114" t="s">
        <v>140</v>
      </c>
      <c r="L1" s="114"/>
      <c r="M1" s="114"/>
      <c r="N1" s="114"/>
      <c r="O1" s="114"/>
      <c r="P1" s="114"/>
    </row>
    <row r="2" spans="1:16" ht="15">
      <c r="A2" s="112" t="s">
        <v>154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9.75" customHeight="1" thickBot="1">
      <c r="A3" s="52"/>
    </row>
    <row r="4" spans="1:16" ht="12" customHeight="1">
      <c r="A4" s="91" t="s">
        <v>17</v>
      </c>
      <c r="B4" s="90" t="s">
        <v>33</v>
      </c>
      <c r="C4" s="90" t="s">
        <v>34</v>
      </c>
      <c r="D4" s="90" t="s">
        <v>161</v>
      </c>
      <c r="E4" s="113" t="s">
        <v>16</v>
      </c>
      <c r="F4" s="113"/>
      <c r="G4" s="113" t="s">
        <v>35</v>
      </c>
      <c r="H4" s="113"/>
      <c r="I4" s="113"/>
      <c r="J4" s="113"/>
      <c r="K4" s="113"/>
      <c r="L4" s="113"/>
      <c r="M4" s="113"/>
      <c r="N4" s="113"/>
      <c r="O4" s="113"/>
      <c r="P4" s="84"/>
    </row>
    <row r="5" spans="1:16" ht="12.75" customHeight="1">
      <c r="A5" s="81"/>
      <c r="B5" s="89"/>
      <c r="C5" s="89"/>
      <c r="D5" s="89"/>
      <c r="E5" s="89" t="s">
        <v>159</v>
      </c>
      <c r="F5" s="89" t="s">
        <v>36</v>
      </c>
      <c r="G5" s="87" t="s">
        <v>139</v>
      </c>
      <c r="H5" s="87"/>
      <c r="I5" s="87"/>
      <c r="J5" s="87"/>
      <c r="K5" s="87"/>
      <c r="L5" s="87"/>
      <c r="M5" s="87"/>
      <c r="N5" s="87"/>
      <c r="O5" s="87"/>
      <c r="P5" s="88"/>
    </row>
    <row r="6" spans="1:16" ht="12.75" customHeight="1">
      <c r="A6" s="81"/>
      <c r="B6" s="89"/>
      <c r="C6" s="89"/>
      <c r="D6" s="89"/>
      <c r="E6" s="89"/>
      <c r="F6" s="89"/>
      <c r="G6" s="89" t="s">
        <v>37</v>
      </c>
      <c r="H6" s="85" t="s">
        <v>38</v>
      </c>
      <c r="I6" s="85"/>
      <c r="J6" s="85"/>
      <c r="K6" s="85"/>
      <c r="L6" s="85"/>
      <c r="M6" s="85"/>
      <c r="N6" s="85"/>
      <c r="O6" s="85"/>
      <c r="P6" s="86"/>
    </row>
    <row r="7" spans="1:16" ht="12.75" customHeight="1">
      <c r="A7" s="81"/>
      <c r="B7" s="89"/>
      <c r="C7" s="89"/>
      <c r="D7" s="89"/>
      <c r="E7" s="89"/>
      <c r="F7" s="89"/>
      <c r="G7" s="89"/>
      <c r="H7" s="87" t="s">
        <v>39</v>
      </c>
      <c r="I7" s="87"/>
      <c r="J7" s="87"/>
      <c r="K7" s="87"/>
      <c r="L7" s="89" t="s">
        <v>36</v>
      </c>
      <c r="M7" s="89"/>
      <c r="N7" s="89"/>
      <c r="O7" s="89"/>
      <c r="P7" s="82"/>
    </row>
    <row r="8" spans="1:16" ht="12.75" customHeight="1">
      <c r="A8" s="81"/>
      <c r="B8" s="89"/>
      <c r="C8" s="89"/>
      <c r="D8" s="89"/>
      <c r="E8" s="89"/>
      <c r="F8" s="89"/>
      <c r="G8" s="89"/>
      <c r="H8" s="89" t="s">
        <v>40</v>
      </c>
      <c r="I8" s="83" t="s">
        <v>41</v>
      </c>
      <c r="J8" s="83"/>
      <c r="K8" s="83"/>
      <c r="L8" s="89" t="s">
        <v>42</v>
      </c>
      <c r="M8" s="89" t="s">
        <v>41</v>
      </c>
      <c r="N8" s="89"/>
      <c r="O8" s="89"/>
      <c r="P8" s="82"/>
    </row>
    <row r="9" spans="1:16" ht="33" customHeight="1">
      <c r="A9" s="81"/>
      <c r="B9" s="89"/>
      <c r="C9" s="89"/>
      <c r="D9" s="89"/>
      <c r="E9" s="89"/>
      <c r="F9" s="89"/>
      <c r="G9" s="89"/>
      <c r="H9" s="89"/>
      <c r="I9" s="11" t="s">
        <v>43</v>
      </c>
      <c r="J9" s="11" t="s">
        <v>44</v>
      </c>
      <c r="K9" s="11" t="s">
        <v>45</v>
      </c>
      <c r="L9" s="89"/>
      <c r="M9" s="11" t="s">
        <v>46</v>
      </c>
      <c r="N9" s="11" t="s">
        <v>43</v>
      </c>
      <c r="O9" s="11" t="s">
        <v>44</v>
      </c>
      <c r="P9" s="31" t="s">
        <v>45</v>
      </c>
    </row>
    <row r="10" spans="1:16" s="7" customFormat="1" ht="12" customHeight="1">
      <c r="A10" s="30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70">
        <v>16</v>
      </c>
    </row>
    <row r="11" spans="1:16" s="7" customFormat="1" ht="15.75" customHeight="1">
      <c r="A11" s="54" t="s">
        <v>31</v>
      </c>
      <c r="B11" s="66" t="s">
        <v>155</v>
      </c>
      <c r="C11" s="67"/>
      <c r="D11" s="68">
        <f>D15+D25+D33+D42</f>
        <v>18827219</v>
      </c>
      <c r="E11" s="68">
        <f aca="true" t="shared" si="0" ref="E11:P11">E15+E25+E33+E42</f>
        <v>3383916</v>
      </c>
      <c r="F11" s="68">
        <f t="shared" si="0"/>
        <v>15443303</v>
      </c>
      <c r="G11" s="68">
        <f t="shared" si="0"/>
        <v>7606812</v>
      </c>
      <c r="H11" s="68">
        <f t="shared" si="0"/>
        <v>1028702</v>
      </c>
      <c r="I11" s="68">
        <f t="shared" si="0"/>
        <v>0</v>
      </c>
      <c r="J11" s="68">
        <f t="shared" si="0"/>
        <v>0</v>
      </c>
      <c r="K11" s="68">
        <f t="shared" si="0"/>
        <v>1028702</v>
      </c>
      <c r="L11" s="68">
        <f t="shared" si="0"/>
        <v>6578110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2">
        <f t="shared" si="0"/>
        <v>6578110</v>
      </c>
    </row>
    <row r="12" spans="1:16" s="1" customFormat="1" ht="17.25" customHeight="1">
      <c r="A12" s="102" t="s">
        <v>47</v>
      </c>
      <c r="B12" s="103" t="s">
        <v>126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1:16" s="1" customFormat="1" ht="12.75">
      <c r="A13" s="102"/>
      <c r="B13" s="110" t="s">
        <v>130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</row>
    <row r="14" spans="1:16" s="1" customFormat="1" ht="12.75">
      <c r="A14" s="102"/>
      <c r="B14" s="107" t="s">
        <v>131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8"/>
    </row>
    <row r="15" spans="1:16" s="1" customFormat="1" ht="14.25" customHeight="1">
      <c r="A15" s="102"/>
      <c r="B15" s="26" t="s">
        <v>48</v>
      </c>
      <c r="C15" s="59" t="s">
        <v>71</v>
      </c>
      <c r="D15" s="46">
        <f>D16+D17+D20</f>
        <v>10429280</v>
      </c>
      <c r="E15" s="36">
        <f aca="true" t="shared" si="1" ref="E15:P15">E16+E17+E20</f>
        <v>1069280</v>
      </c>
      <c r="F15" s="36">
        <f t="shared" si="1"/>
        <v>9360000</v>
      </c>
      <c r="G15" s="36">
        <f t="shared" si="1"/>
        <v>5200000</v>
      </c>
      <c r="H15" s="36">
        <f t="shared" si="1"/>
        <v>520000</v>
      </c>
      <c r="I15" s="36">
        <f t="shared" si="1"/>
        <v>0</v>
      </c>
      <c r="J15" s="36">
        <f t="shared" si="1"/>
        <v>0</v>
      </c>
      <c r="K15" s="36">
        <f t="shared" si="1"/>
        <v>520000</v>
      </c>
      <c r="L15" s="36">
        <f t="shared" si="1"/>
        <v>4680000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53">
        <f t="shared" si="1"/>
        <v>4680000</v>
      </c>
    </row>
    <row r="16" spans="1:16" s="1" customFormat="1" ht="12.75">
      <c r="A16" s="102"/>
      <c r="B16" s="109" t="s">
        <v>128</v>
      </c>
      <c r="C16" s="109"/>
      <c r="D16" s="16">
        <f>SUM(E16+F16)</f>
        <v>29280</v>
      </c>
      <c r="E16" s="16">
        <v>29280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8"/>
    </row>
    <row r="17" spans="1:16" s="1" customFormat="1" ht="12.75">
      <c r="A17" s="102"/>
      <c r="B17" s="37" t="s">
        <v>106</v>
      </c>
      <c r="C17" s="37"/>
      <c r="D17" s="38">
        <f>E17+F17</f>
        <v>5200000</v>
      </c>
      <c r="E17" s="38">
        <f>H17</f>
        <v>520000</v>
      </c>
      <c r="F17" s="38">
        <f>L17</f>
        <v>4680000</v>
      </c>
      <c r="G17" s="38">
        <f>H17+L17</f>
        <v>5200000</v>
      </c>
      <c r="H17" s="38">
        <f>K17</f>
        <v>520000</v>
      </c>
      <c r="I17" s="38"/>
      <c r="J17" s="38"/>
      <c r="K17" s="38">
        <f>K18+K19</f>
        <v>520000</v>
      </c>
      <c r="L17" s="38">
        <f>L18</f>
        <v>4680000</v>
      </c>
      <c r="M17" s="38"/>
      <c r="N17" s="38"/>
      <c r="O17" s="38"/>
      <c r="P17" s="23">
        <f>P18</f>
        <v>4680000</v>
      </c>
    </row>
    <row r="18" spans="1:16" s="1" customFormat="1" ht="12.75">
      <c r="A18" s="102"/>
      <c r="B18" s="4" t="s">
        <v>73</v>
      </c>
      <c r="C18" s="35" t="s">
        <v>18</v>
      </c>
      <c r="D18" s="16">
        <f>E18+F18</f>
        <v>4680000</v>
      </c>
      <c r="E18" s="16">
        <f>H18</f>
        <v>0</v>
      </c>
      <c r="F18" s="16">
        <f>L18</f>
        <v>4680000</v>
      </c>
      <c r="G18" s="16">
        <f>H18+L18</f>
        <v>4680000</v>
      </c>
      <c r="H18" s="16">
        <f>K18</f>
        <v>0</v>
      </c>
      <c r="I18" s="16"/>
      <c r="J18" s="16"/>
      <c r="K18" s="16"/>
      <c r="L18" s="16">
        <f>P18</f>
        <v>4680000</v>
      </c>
      <c r="M18" s="16"/>
      <c r="N18" s="16"/>
      <c r="O18" s="16"/>
      <c r="P18" s="28">
        <v>4680000</v>
      </c>
    </row>
    <row r="19" spans="1:16" s="1" customFormat="1" ht="15" customHeight="1">
      <c r="A19" s="102"/>
      <c r="B19" s="4" t="s">
        <v>73</v>
      </c>
      <c r="C19" s="35" t="s">
        <v>74</v>
      </c>
      <c r="D19" s="16">
        <f>E19+F19</f>
        <v>520000</v>
      </c>
      <c r="E19" s="16">
        <f>H19</f>
        <v>520000</v>
      </c>
      <c r="F19" s="16">
        <f>L19</f>
        <v>0</v>
      </c>
      <c r="G19" s="16">
        <f>H19+L19</f>
        <v>520000</v>
      </c>
      <c r="H19" s="16">
        <f>K19</f>
        <v>520000</v>
      </c>
      <c r="I19" s="16"/>
      <c r="J19" s="16"/>
      <c r="K19" s="16">
        <v>520000</v>
      </c>
      <c r="L19" s="16"/>
      <c r="M19" s="16"/>
      <c r="N19" s="16"/>
      <c r="O19" s="16"/>
      <c r="P19" s="28"/>
    </row>
    <row r="20" spans="1:16" s="1" customFormat="1" ht="15" customHeight="1">
      <c r="A20" s="102"/>
      <c r="B20" s="35" t="s">
        <v>127</v>
      </c>
      <c r="C20" s="35"/>
      <c r="D20" s="16">
        <f>E20+F20</f>
        <v>5200000</v>
      </c>
      <c r="E20" s="16">
        <v>520000</v>
      </c>
      <c r="F20" s="16">
        <v>4680000</v>
      </c>
      <c r="G20" s="16"/>
      <c r="H20" s="16"/>
      <c r="I20" s="16"/>
      <c r="J20" s="16"/>
      <c r="K20" s="16"/>
      <c r="L20" s="16"/>
      <c r="M20" s="16"/>
      <c r="N20" s="16"/>
      <c r="O20" s="16"/>
      <c r="P20" s="28"/>
    </row>
    <row r="21" spans="1:16" s="1" customFormat="1" ht="18.75" customHeight="1">
      <c r="A21" s="102" t="s">
        <v>94</v>
      </c>
      <c r="B21" s="103" t="s">
        <v>70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4"/>
    </row>
    <row r="22" spans="1:16" s="1" customFormat="1" ht="12.75">
      <c r="A22" s="102"/>
      <c r="B22" s="105" t="s">
        <v>75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6"/>
    </row>
    <row r="23" spans="1:16" s="1" customFormat="1" ht="12.75">
      <c r="A23" s="102"/>
      <c r="B23" s="105" t="s">
        <v>76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6"/>
    </row>
    <row r="24" spans="1:16" s="1" customFormat="1" ht="12.75">
      <c r="A24" s="102"/>
      <c r="B24" s="107" t="s">
        <v>54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spans="1:16" s="1" customFormat="1" ht="12.75">
      <c r="A25" s="102"/>
      <c r="B25" s="26" t="s">
        <v>48</v>
      </c>
      <c r="C25" s="59" t="s">
        <v>4</v>
      </c>
      <c r="D25" s="39">
        <f>D26+D27</f>
        <v>1917939</v>
      </c>
      <c r="E25" s="39">
        <f aca="true" t="shared" si="2" ref="E25:P25">E26+E27</f>
        <v>314636</v>
      </c>
      <c r="F25" s="39">
        <f t="shared" si="2"/>
        <v>1603303</v>
      </c>
      <c r="G25" s="39">
        <f t="shared" si="2"/>
        <v>1426812</v>
      </c>
      <c r="H25" s="39">
        <f t="shared" si="2"/>
        <v>214702</v>
      </c>
      <c r="I25" s="39">
        <f t="shared" si="2"/>
        <v>0</v>
      </c>
      <c r="J25" s="39">
        <f t="shared" si="2"/>
        <v>0</v>
      </c>
      <c r="K25" s="39">
        <f t="shared" si="2"/>
        <v>214702</v>
      </c>
      <c r="L25" s="39">
        <f t="shared" si="2"/>
        <v>1212110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40">
        <f t="shared" si="2"/>
        <v>1212110</v>
      </c>
    </row>
    <row r="26" spans="1:16" s="1" customFormat="1" ht="15.75" customHeight="1">
      <c r="A26" s="102"/>
      <c r="B26" s="5" t="s">
        <v>128</v>
      </c>
      <c r="C26" s="5"/>
      <c r="D26" s="12">
        <f>SUM(E26+F26)</f>
        <v>491127</v>
      </c>
      <c r="E26" s="12">
        <v>99934</v>
      </c>
      <c r="F26" s="12">
        <v>391193</v>
      </c>
      <c r="G26" s="12"/>
      <c r="H26" s="12"/>
      <c r="I26" s="12"/>
      <c r="J26" s="12"/>
      <c r="K26" s="12"/>
      <c r="L26" s="12"/>
      <c r="M26" s="12"/>
      <c r="N26" s="12"/>
      <c r="O26" s="12"/>
      <c r="P26" s="13"/>
    </row>
    <row r="27" spans="1:16" s="1" customFormat="1" ht="12.75">
      <c r="A27" s="102"/>
      <c r="B27" s="41" t="s">
        <v>106</v>
      </c>
      <c r="C27" s="6"/>
      <c r="D27" s="14">
        <f>SUM(E27+F27)</f>
        <v>1426812</v>
      </c>
      <c r="E27" s="14">
        <f>E29</f>
        <v>214702</v>
      </c>
      <c r="F27" s="14">
        <f>F28</f>
        <v>1212110</v>
      </c>
      <c r="G27" s="14">
        <f>G28+G29</f>
        <v>1426812</v>
      </c>
      <c r="H27" s="14">
        <f>H29</f>
        <v>214702</v>
      </c>
      <c r="I27" s="14">
        <v>0</v>
      </c>
      <c r="J27" s="14">
        <v>0</v>
      </c>
      <c r="K27" s="14">
        <f>K29</f>
        <v>214702</v>
      </c>
      <c r="L27" s="14">
        <f>L28</f>
        <v>1212110</v>
      </c>
      <c r="M27" s="14">
        <f>M28</f>
        <v>0</v>
      </c>
      <c r="N27" s="14">
        <f>N28</f>
        <v>0</v>
      </c>
      <c r="O27" s="14">
        <f>O28</f>
        <v>0</v>
      </c>
      <c r="P27" s="15">
        <f>P28</f>
        <v>1212110</v>
      </c>
    </row>
    <row r="28" spans="1:16" s="1" customFormat="1" ht="12.75">
      <c r="A28" s="102"/>
      <c r="B28" s="4" t="s">
        <v>73</v>
      </c>
      <c r="C28" s="5" t="s">
        <v>18</v>
      </c>
      <c r="D28" s="21">
        <f>SUM(E28+F28)</f>
        <v>1212110</v>
      </c>
      <c r="E28" s="12"/>
      <c r="F28" s="12">
        <f>G28</f>
        <v>1212110</v>
      </c>
      <c r="G28" s="12">
        <f>L28</f>
        <v>1212110</v>
      </c>
      <c r="H28" s="12"/>
      <c r="I28" s="12"/>
      <c r="J28" s="12"/>
      <c r="K28" s="12"/>
      <c r="L28" s="12">
        <f>P28</f>
        <v>1212110</v>
      </c>
      <c r="M28" s="12"/>
      <c r="N28" s="12"/>
      <c r="O28" s="12"/>
      <c r="P28" s="13">
        <v>1212110</v>
      </c>
    </row>
    <row r="29" spans="1:16" s="1" customFormat="1" ht="12.75" customHeight="1">
      <c r="A29" s="102"/>
      <c r="B29" s="4" t="s">
        <v>73</v>
      </c>
      <c r="C29" s="5" t="s">
        <v>74</v>
      </c>
      <c r="D29" s="21">
        <f>SUM(E29+F29)</f>
        <v>214702</v>
      </c>
      <c r="E29" s="12">
        <f>G29</f>
        <v>214702</v>
      </c>
      <c r="F29" s="12"/>
      <c r="G29" s="12">
        <f>H29</f>
        <v>214702</v>
      </c>
      <c r="H29" s="12">
        <f>K29</f>
        <v>214702</v>
      </c>
      <c r="I29" s="12"/>
      <c r="J29" s="12"/>
      <c r="K29" s="12">
        <v>214702</v>
      </c>
      <c r="L29" s="12"/>
      <c r="M29" s="12"/>
      <c r="N29" s="12"/>
      <c r="O29" s="12"/>
      <c r="P29" s="13"/>
    </row>
    <row r="30" spans="1:16" s="1" customFormat="1" ht="16.5" customHeight="1">
      <c r="A30" s="102" t="s">
        <v>95</v>
      </c>
      <c r="B30" s="103" t="s">
        <v>126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4"/>
    </row>
    <row r="31" spans="1:16" s="1" customFormat="1" ht="12.75">
      <c r="A31" s="102"/>
      <c r="B31" s="110" t="s">
        <v>129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1"/>
    </row>
    <row r="32" spans="1:16" s="1" customFormat="1" ht="12.75">
      <c r="A32" s="102"/>
      <c r="B32" s="107" t="s">
        <v>53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s="1" customFormat="1" ht="16.5" customHeight="1">
      <c r="A33" s="102"/>
      <c r="B33" s="26" t="s">
        <v>48</v>
      </c>
      <c r="C33" s="59" t="s">
        <v>103</v>
      </c>
      <c r="D33" s="46">
        <f>D34+D35+D38</f>
        <v>2430000</v>
      </c>
      <c r="E33" s="36">
        <f aca="true" t="shared" si="3" ref="E33:P33">E34+E35+E38</f>
        <v>750000</v>
      </c>
      <c r="F33" s="36">
        <f t="shared" si="3"/>
        <v>1680000</v>
      </c>
      <c r="G33" s="36">
        <f t="shared" si="3"/>
        <v>500000</v>
      </c>
      <c r="H33" s="36">
        <f t="shared" si="3"/>
        <v>150000</v>
      </c>
      <c r="I33" s="36">
        <f t="shared" si="3"/>
        <v>0</v>
      </c>
      <c r="J33" s="36">
        <f t="shared" si="3"/>
        <v>0</v>
      </c>
      <c r="K33" s="36">
        <f t="shared" si="3"/>
        <v>150000</v>
      </c>
      <c r="L33" s="36">
        <f t="shared" si="3"/>
        <v>350000</v>
      </c>
      <c r="M33" s="36">
        <f t="shared" si="3"/>
        <v>0</v>
      </c>
      <c r="N33" s="36">
        <f t="shared" si="3"/>
        <v>0</v>
      </c>
      <c r="O33" s="36">
        <f t="shared" si="3"/>
        <v>0</v>
      </c>
      <c r="P33" s="53">
        <f t="shared" si="3"/>
        <v>350000</v>
      </c>
    </row>
    <row r="34" spans="1:16" s="1" customFormat="1" ht="12.75">
      <c r="A34" s="102"/>
      <c r="B34" s="109" t="s">
        <v>72</v>
      </c>
      <c r="C34" s="109"/>
      <c r="D34" s="16">
        <f>SUM(E34+F34)</f>
        <v>30000</v>
      </c>
      <c r="E34" s="16">
        <v>30000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8"/>
    </row>
    <row r="35" spans="1:16" s="1" customFormat="1" ht="12.75">
      <c r="A35" s="102"/>
      <c r="B35" s="37" t="s">
        <v>106</v>
      </c>
      <c r="C35" s="37"/>
      <c r="D35" s="38">
        <f>E35+F35</f>
        <v>500000</v>
      </c>
      <c r="E35" s="38">
        <f>H35</f>
        <v>150000</v>
      </c>
      <c r="F35" s="38">
        <f>L35</f>
        <v>350000</v>
      </c>
      <c r="G35" s="38">
        <f>H35+L35</f>
        <v>500000</v>
      </c>
      <c r="H35" s="38">
        <f>K35</f>
        <v>150000</v>
      </c>
      <c r="I35" s="38"/>
      <c r="J35" s="38"/>
      <c r="K35" s="38">
        <f>K36+K37</f>
        <v>150000</v>
      </c>
      <c r="L35" s="38">
        <f>L36</f>
        <v>350000</v>
      </c>
      <c r="M35" s="38"/>
      <c r="N35" s="38"/>
      <c r="O35" s="38"/>
      <c r="P35" s="23">
        <f>P36</f>
        <v>350000</v>
      </c>
    </row>
    <row r="36" spans="1:16" s="1" customFormat="1" ht="12.75" customHeight="1">
      <c r="A36" s="102"/>
      <c r="B36" s="4" t="s">
        <v>73</v>
      </c>
      <c r="C36" s="35" t="s">
        <v>18</v>
      </c>
      <c r="D36" s="16">
        <f>E36+F36</f>
        <v>350000</v>
      </c>
      <c r="E36" s="16">
        <f>H36</f>
        <v>0</v>
      </c>
      <c r="F36" s="16">
        <f>L36</f>
        <v>350000</v>
      </c>
      <c r="G36" s="16">
        <f>H36+L36</f>
        <v>350000</v>
      </c>
      <c r="H36" s="16">
        <f>K36</f>
        <v>0</v>
      </c>
      <c r="I36" s="16"/>
      <c r="J36" s="16"/>
      <c r="K36" s="16"/>
      <c r="L36" s="16">
        <f>P36</f>
        <v>350000</v>
      </c>
      <c r="M36" s="16"/>
      <c r="N36" s="16"/>
      <c r="O36" s="16"/>
      <c r="P36" s="28">
        <v>350000</v>
      </c>
    </row>
    <row r="37" spans="1:16" s="1" customFormat="1" ht="18" customHeight="1">
      <c r="A37" s="102"/>
      <c r="B37" s="4" t="s">
        <v>73</v>
      </c>
      <c r="C37" s="35" t="s">
        <v>74</v>
      </c>
      <c r="D37" s="16">
        <f>E37+F37</f>
        <v>150000</v>
      </c>
      <c r="E37" s="16">
        <f>H37</f>
        <v>150000</v>
      </c>
      <c r="F37" s="16">
        <f>L37</f>
        <v>0</v>
      </c>
      <c r="G37" s="16">
        <f>H37+L37</f>
        <v>150000</v>
      </c>
      <c r="H37" s="16">
        <f>K37</f>
        <v>150000</v>
      </c>
      <c r="I37" s="16"/>
      <c r="J37" s="16"/>
      <c r="K37" s="16">
        <v>150000</v>
      </c>
      <c r="L37" s="16"/>
      <c r="M37" s="16"/>
      <c r="N37" s="16"/>
      <c r="O37" s="16"/>
      <c r="P37" s="28"/>
    </row>
    <row r="38" spans="1:16" s="1" customFormat="1" ht="12.75">
      <c r="A38" s="102"/>
      <c r="B38" s="35" t="s">
        <v>127</v>
      </c>
      <c r="C38" s="35"/>
      <c r="D38" s="16">
        <f>E38+F38</f>
        <v>1900000</v>
      </c>
      <c r="E38" s="16">
        <v>570000</v>
      </c>
      <c r="F38" s="16">
        <v>1330000</v>
      </c>
      <c r="G38" s="16"/>
      <c r="H38" s="16"/>
      <c r="I38" s="16"/>
      <c r="J38" s="16"/>
      <c r="K38" s="16"/>
      <c r="L38" s="16"/>
      <c r="M38" s="16"/>
      <c r="N38" s="16"/>
      <c r="O38" s="16"/>
      <c r="P38" s="28"/>
    </row>
    <row r="39" spans="1:16" s="1" customFormat="1" ht="18" customHeight="1">
      <c r="A39" s="102" t="s">
        <v>96</v>
      </c>
      <c r="B39" s="103" t="s">
        <v>126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s="1" customFormat="1" ht="12.75">
      <c r="A40" s="102"/>
      <c r="B40" s="110" t="s">
        <v>132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</row>
    <row r="41" spans="1:16" s="1" customFormat="1" ht="12.75">
      <c r="A41" s="102"/>
      <c r="B41" s="107" t="s">
        <v>162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s="1" customFormat="1" ht="16.5" customHeight="1">
      <c r="A42" s="102"/>
      <c r="B42" s="26" t="s">
        <v>48</v>
      </c>
      <c r="C42" s="59" t="s">
        <v>103</v>
      </c>
      <c r="D42" s="46">
        <f>D43+D44+D47+D48</f>
        <v>4050000</v>
      </c>
      <c r="E42" s="46">
        <f aca="true" t="shared" si="4" ref="E42:P42">E43+E44+E47+E48</f>
        <v>1250000</v>
      </c>
      <c r="F42" s="46">
        <f t="shared" si="4"/>
        <v>2800000</v>
      </c>
      <c r="G42" s="46">
        <f t="shared" si="4"/>
        <v>480000</v>
      </c>
      <c r="H42" s="46">
        <f t="shared" si="4"/>
        <v>144000</v>
      </c>
      <c r="I42" s="46">
        <f t="shared" si="4"/>
        <v>0</v>
      </c>
      <c r="J42" s="46">
        <f t="shared" si="4"/>
        <v>0</v>
      </c>
      <c r="K42" s="46">
        <f t="shared" si="4"/>
        <v>144000</v>
      </c>
      <c r="L42" s="46">
        <f t="shared" si="4"/>
        <v>336000</v>
      </c>
      <c r="M42" s="46">
        <f t="shared" si="4"/>
        <v>0</v>
      </c>
      <c r="N42" s="46">
        <f t="shared" si="4"/>
        <v>0</v>
      </c>
      <c r="O42" s="46">
        <f t="shared" si="4"/>
        <v>0</v>
      </c>
      <c r="P42" s="74">
        <f t="shared" si="4"/>
        <v>336000</v>
      </c>
    </row>
    <row r="43" spans="1:16" s="1" customFormat="1" ht="12.75">
      <c r="A43" s="102"/>
      <c r="B43" s="109" t="s">
        <v>72</v>
      </c>
      <c r="C43" s="109"/>
      <c r="D43" s="16">
        <f>SUM(E43+F43)</f>
        <v>50000</v>
      </c>
      <c r="E43" s="16">
        <v>50000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8"/>
    </row>
    <row r="44" spans="1:16" s="1" customFormat="1" ht="12.75">
      <c r="A44" s="102"/>
      <c r="B44" s="37" t="s">
        <v>106</v>
      </c>
      <c r="C44" s="37"/>
      <c r="D44" s="38">
        <f>E44+F44</f>
        <v>480000</v>
      </c>
      <c r="E44" s="38">
        <f>H44</f>
        <v>144000</v>
      </c>
      <c r="F44" s="38">
        <f>L44</f>
        <v>336000</v>
      </c>
      <c r="G44" s="38">
        <f>H44+L44</f>
        <v>480000</v>
      </c>
      <c r="H44" s="38">
        <f>K44</f>
        <v>144000</v>
      </c>
      <c r="I44" s="38"/>
      <c r="J44" s="38"/>
      <c r="K44" s="38">
        <f>K45+K46</f>
        <v>144000</v>
      </c>
      <c r="L44" s="38">
        <f>L45</f>
        <v>336000</v>
      </c>
      <c r="M44" s="38"/>
      <c r="N44" s="38"/>
      <c r="O44" s="38"/>
      <c r="P44" s="23">
        <f>P45</f>
        <v>336000</v>
      </c>
    </row>
    <row r="45" spans="1:16" s="1" customFormat="1" ht="12.75">
      <c r="A45" s="102"/>
      <c r="B45" s="4" t="s">
        <v>73</v>
      </c>
      <c r="C45" s="35" t="s">
        <v>18</v>
      </c>
      <c r="D45" s="16">
        <f>E45+F45</f>
        <v>336000</v>
      </c>
      <c r="E45" s="16">
        <f>H45</f>
        <v>0</v>
      </c>
      <c r="F45" s="16">
        <f>L45</f>
        <v>336000</v>
      </c>
      <c r="G45" s="16">
        <f>H45+L45</f>
        <v>336000</v>
      </c>
      <c r="H45" s="16">
        <f>K45</f>
        <v>0</v>
      </c>
      <c r="I45" s="16"/>
      <c r="J45" s="16"/>
      <c r="K45" s="16"/>
      <c r="L45" s="16">
        <f>P45</f>
        <v>336000</v>
      </c>
      <c r="M45" s="16"/>
      <c r="N45" s="16"/>
      <c r="O45" s="16"/>
      <c r="P45" s="28">
        <v>336000</v>
      </c>
    </row>
    <row r="46" spans="1:16" s="1" customFormat="1" ht="12.75">
      <c r="A46" s="102"/>
      <c r="B46" s="4" t="s">
        <v>73</v>
      </c>
      <c r="C46" s="35" t="s">
        <v>74</v>
      </c>
      <c r="D46" s="16">
        <f>E46+F46</f>
        <v>144000</v>
      </c>
      <c r="E46" s="16">
        <f>H46</f>
        <v>144000</v>
      </c>
      <c r="F46" s="16">
        <f>L46</f>
        <v>0</v>
      </c>
      <c r="G46" s="16">
        <f>H46+L46</f>
        <v>144000</v>
      </c>
      <c r="H46" s="16">
        <f>K46</f>
        <v>144000</v>
      </c>
      <c r="I46" s="16"/>
      <c r="J46" s="16"/>
      <c r="K46" s="16">
        <v>144000</v>
      </c>
      <c r="L46" s="16"/>
      <c r="M46" s="16"/>
      <c r="N46" s="16"/>
      <c r="O46" s="16"/>
      <c r="P46" s="28"/>
    </row>
    <row r="47" spans="1:16" s="1" customFormat="1" ht="12.75">
      <c r="A47" s="102"/>
      <c r="B47" s="35" t="s">
        <v>127</v>
      </c>
      <c r="C47" s="35"/>
      <c r="D47" s="16">
        <f>E47+F47</f>
        <v>1800000</v>
      </c>
      <c r="E47" s="16">
        <v>540000</v>
      </c>
      <c r="F47" s="16">
        <v>1260000</v>
      </c>
      <c r="G47" s="16"/>
      <c r="H47" s="16"/>
      <c r="I47" s="16"/>
      <c r="J47" s="16"/>
      <c r="K47" s="16"/>
      <c r="L47" s="16"/>
      <c r="M47" s="16"/>
      <c r="N47" s="16"/>
      <c r="O47" s="16"/>
      <c r="P47" s="28"/>
    </row>
    <row r="48" spans="1:16" s="1" customFormat="1" ht="12.75">
      <c r="A48" s="102"/>
      <c r="B48" s="35" t="s">
        <v>133</v>
      </c>
      <c r="C48" s="35"/>
      <c r="D48" s="16">
        <f>E48+F48</f>
        <v>1720000</v>
      </c>
      <c r="E48" s="16">
        <v>516000</v>
      </c>
      <c r="F48" s="16">
        <v>1204000</v>
      </c>
      <c r="G48" s="16"/>
      <c r="H48" s="16"/>
      <c r="I48" s="16"/>
      <c r="J48" s="16"/>
      <c r="K48" s="16"/>
      <c r="L48" s="16"/>
      <c r="M48" s="16"/>
      <c r="N48" s="16"/>
      <c r="O48" s="16"/>
      <c r="P48" s="28"/>
    </row>
    <row r="49" spans="1:16" s="1" customFormat="1" ht="19.5" customHeight="1">
      <c r="A49" s="71" t="s">
        <v>32</v>
      </c>
      <c r="B49" s="9" t="s">
        <v>160</v>
      </c>
      <c r="C49" s="9"/>
      <c r="D49" s="69">
        <f>D53+D67+D86+D103+D123+D139+D155+D177+D205+D225+D245+D266+D290+D315</f>
        <v>6769172</v>
      </c>
      <c r="E49" s="69">
        <f aca="true" t="shared" si="5" ref="E49:P49">E53+E67+E86+E103+E123+E139+E155+E177+E205+E225+E245+E266+E290+E315</f>
        <v>981493</v>
      </c>
      <c r="F49" s="69">
        <f t="shared" si="5"/>
        <v>5787679</v>
      </c>
      <c r="G49" s="69">
        <f t="shared" si="5"/>
        <v>1828202</v>
      </c>
      <c r="H49" s="69">
        <f t="shared" si="5"/>
        <v>261838</v>
      </c>
      <c r="I49" s="69">
        <f t="shared" si="5"/>
        <v>0</v>
      </c>
      <c r="J49" s="69">
        <f t="shared" si="5"/>
        <v>0</v>
      </c>
      <c r="K49" s="69">
        <f t="shared" si="5"/>
        <v>261838</v>
      </c>
      <c r="L49" s="69">
        <f t="shared" si="5"/>
        <v>1566364</v>
      </c>
      <c r="M49" s="69">
        <f t="shared" si="5"/>
        <v>0</v>
      </c>
      <c r="N49" s="69">
        <f t="shared" si="5"/>
        <v>0</v>
      </c>
      <c r="O49" s="69">
        <f t="shared" si="5"/>
        <v>0</v>
      </c>
      <c r="P49" s="24">
        <f t="shared" si="5"/>
        <v>1566364</v>
      </c>
    </row>
    <row r="50" spans="1:16" s="1" customFormat="1" ht="18.75" customHeight="1">
      <c r="A50" s="102" t="s">
        <v>157</v>
      </c>
      <c r="B50" s="103" t="s">
        <v>143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</row>
    <row r="51" spans="1:16" s="1" customFormat="1" ht="12.75">
      <c r="A51" s="102"/>
      <c r="B51" s="105" t="s">
        <v>142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6"/>
    </row>
    <row r="52" spans="1:16" s="1" customFormat="1" ht="12.75">
      <c r="A52" s="102"/>
      <c r="B52" s="107" t="s">
        <v>149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8"/>
    </row>
    <row r="53" spans="1:16" s="1" customFormat="1" ht="17.25" customHeight="1">
      <c r="A53" s="102"/>
      <c r="B53" s="26" t="s">
        <v>48</v>
      </c>
      <c r="C53" s="59" t="s">
        <v>144</v>
      </c>
      <c r="D53" s="39">
        <f>D54+D55</f>
        <v>1230855</v>
      </c>
      <c r="E53" s="39">
        <f aca="true" t="shared" si="6" ref="E53:P53">E54+E55</f>
        <v>184628</v>
      </c>
      <c r="F53" s="39">
        <f t="shared" si="6"/>
        <v>1046227</v>
      </c>
      <c r="G53" s="39">
        <f t="shared" si="6"/>
        <v>61633</v>
      </c>
      <c r="H53" s="39">
        <f t="shared" si="6"/>
        <v>9245</v>
      </c>
      <c r="I53" s="39">
        <f t="shared" si="6"/>
        <v>0</v>
      </c>
      <c r="J53" s="39">
        <f t="shared" si="6"/>
        <v>0</v>
      </c>
      <c r="K53" s="39">
        <f t="shared" si="6"/>
        <v>9245</v>
      </c>
      <c r="L53" s="39">
        <f t="shared" si="6"/>
        <v>52388</v>
      </c>
      <c r="M53" s="39">
        <f t="shared" si="6"/>
        <v>0</v>
      </c>
      <c r="N53" s="39">
        <f t="shared" si="6"/>
        <v>0</v>
      </c>
      <c r="O53" s="39">
        <f t="shared" si="6"/>
        <v>0</v>
      </c>
      <c r="P53" s="40">
        <f t="shared" si="6"/>
        <v>52388</v>
      </c>
    </row>
    <row r="54" spans="1:16" s="1" customFormat="1" ht="12.75">
      <c r="A54" s="102"/>
      <c r="B54" s="5" t="s">
        <v>156</v>
      </c>
      <c r="C54" s="5"/>
      <c r="D54" s="17">
        <f aca="true" t="shared" si="7" ref="D54:D61">E54+F54</f>
        <v>1169222</v>
      </c>
      <c r="E54" s="17">
        <v>175383</v>
      </c>
      <c r="F54" s="17">
        <v>993839</v>
      </c>
      <c r="G54" s="12"/>
      <c r="H54" s="17"/>
      <c r="I54" s="12"/>
      <c r="J54" s="12"/>
      <c r="K54" s="12"/>
      <c r="L54" s="17"/>
      <c r="M54" s="12"/>
      <c r="N54" s="12"/>
      <c r="O54" s="12"/>
      <c r="P54" s="13"/>
    </row>
    <row r="55" spans="1:16" s="1" customFormat="1" ht="12.75">
      <c r="A55" s="102"/>
      <c r="B55" s="37" t="s">
        <v>106</v>
      </c>
      <c r="C55" s="32"/>
      <c r="D55" s="19">
        <f t="shared" si="7"/>
        <v>61633</v>
      </c>
      <c r="E55" s="19">
        <f aca="true" t="shared" si="8" ref="E55:E61">H55</f>
        <v>9245</v>
      </c>
      <c r="F55" s="19">
        <f aca="true" t="shared" si="9" ref="F55:F61">L55</f>
        <v>52388</v>
      </c>
      <c r="G55" s="14">
        <f aca="true" t="shared" si="10" ref="G55:G61">H55+L55</f>
        <v>61633</v>
      </c>
      <c r="H55" s="19">
        <f aca="true" t="shared" si="11" ref="H55:H61">K55</f>
        <v>9245</v>
      </c>
      <c r="I55" s="19">
        <f aca="true" t="shared" si="12" ref="I55:O55">SUM(I56:I59)</f>
        <v>0</v>
      </c>
      <c r="J55" s="19">
        <f t="shared" si="12"/>
        <v>0</v>
      </c>
      <c r="K55" s="19">
        <f>SUM(K56:K61)</f>
        <v>9245</v>
      </c>
      <c r="L55" s="19">
        <f>SUM(L56:L61)</f>
        <v>52388</v>
      </c>
      <c r="M55" s="19">
        <f t="shared" si="12"/>
        <v>0</v>
      </c>
      <c r="N55" s="19">
        <f t="shared" si="12"/>
        <v>0</v>
      </c>
      <c r="O55" s="19">
        <f t="shared" si="12"/>
        <v>0</v>
      </c>
      <c r="P55" s="29">
        <f>SUM(P56:P61)</f>
        <v>52388</v>
      </c>
    </row>
    <row r="56" spans="1:16" s="1" customFormat="1" ht="12.75">
      <c r="A56" s="102"/>
      <c r="B56" s="4" t="s">
        <v>9</v>
      </c>
      <c r="C56" s="5" t="s">
        <v>97</v>
      </c>
      <c r="D56" s="17">
        <f t="shared" si="7"/>
        <v>2006</v>
      </c>
      <c r="E56" s="17">
        <f t="shared" si="8"/>
        <v>0</v>
      </c>
      <c r="F56" s="17">
        <f t="shared" si="9"/>
        <v>2006</v>
      </c>
      <c r="G56" s="12">
        <f t="shared" si="10"/>
        <v>2006</v>
      </c>
      <c r="H56" s="17">
        <f t="shared" si="11"/>
        <v>0</v>
      </c>
      <c r="I56" s="12"/>
      <c r="J56" s="12"/>
      <c r="K56" s="12"/>
      <c r="L56" s="17">
        <f aca="true" t="shared" si="13" ref="L56:L61">M56+N56+O56+P56</f>
        <v>2006</v>
      </c>
      <c r="M56" s="12"/>
      <c r="N56" s="12"/>
      <c r="O56" s="12"/>
      <c r="P56" s="13">
        <v>2006</v>
      </c>
    </row>
    <row r="57" spans="1:16" s="1" customFormat="1" ht="12.75">
      <c r="A57" s="102"/>
      <c r="B57" s="4" t="s">
        <v>9</v>
      </c>
      <c r="C57" s="5" t="s">
        <v>98</v>
      </c>
      <c r="D57" s="17">
        <f t="shared" si="7"/>
        <v>354</v>
      </c>
      <c r="E57" s="17">
        <f t="shared" si="8"/>
        <v>354</v>
      </c>
      <c r="F57" s="17">
        <f t="shared" si="9"/>
        <v>0</v>
      </c>
      <c r="G57" s="12">
        <f t="shared" si="10"/>
        <v>354</v>
      </c>
      <c r="H57" s="17">
        <f t="shared" si="11"/>
        <v>354</v>
      </c>
      <c r="I57" s="12"/>
      <c r="J57" s="12"/>
      <c r="K57" s="12">
        <v>354</v>
      </c>
      <c r="L57" s="17">
        <f t="shared" si="13"/>
        <v>0</v>
      </c>
      <c r="M57" s="12"/>
      <c r="N57" s="12"/>
      <c r="O57" s="12"/>
      <c r="P57" s="13"/>
    </row>
    <row r="58" spans="1:16" s="1" customFormat="1" ht="12.75">
      <c r="A58" s="102"/>
      <c r="B58" s="4" t="s">
        <v>153</v>
      </c>
      <c r="C58" s="5" t="s">
        <v>99</v>
      </c>
      <c r="D58" s="17">
        <f t="shared" si="7"/>
        <v>46064</v>
      </c>
      <c r="E58" s="17">
        <f t="shared" si="8"/>
        <v>0</v>
      </c>
      <c r="F58" s="17">
        <f t="shared" si="9"/>
        <v>46064</v>
      </c>
      <c r="G58" s="12">
        <f t="shared" si="10"/>
        <v>46064</v>
      </c>
      <c r="H58" s="17">
        <f t="shared" si="11"/>
        <v>0</v>
      </c>
      <c r="I58" s="12"/>
      <c r="J58" s="12"/>
      <c r="K58" s="12"/>
      <c r="L58" s="17">
        <f t="shared" si="13"/>
        <v>46064</v>
      </c>
      <c r="M58" s="12"/>
      <c r="N58" s="12"/>
      <c r="O58" s="12"/>
      <c r="P58" s="13">
        <v>46064</v>
      </c>
    </row>
    <row r="59" spans="1:16" s="1" customFormat="1" ht="12.75">
      <c r="A59" s="102"/>
      <c r="B59" s="4" t="s">
        <v>153</v>
      </c>
      <c r="C59" s="5" t="s">
        <v>100</v>
      </c>
      <c r="D59" s="17">
        <f t="shared" si="7"/>
        <v>8129</v>
      </c>
      <c r="E59" s="17">
        <f t="shared" si="8"/>
        <v>8129</v>
      </c>
      <c r="F59" s="17">
        <f t="shared" si="9"/>
        <v>0</v>
      </c>
      <c r="G59" s="12">
        <f t="shared" si="10"/>
        <v>8129</v>
      </c>
      <c r="H59" s="17">
        <f t="shared" si="11"/>
        <v>8129</v>
      </c>
      <c r="I59" s="12"/>
      <c r="J59" s="12"/>
      <c r="K59" s="12">
        <v>8129</v>
      </c>
      <c r="L59" s="17">
        <f t="shared" si="13"/>
        <v>0</v>
      </c>
      <c r="M59" s="12"/>
      <c r="N59" s="12"/>
      <c r="O59" s="12"/>
      <c r="P59" s="13"/>
    </row>
    <row r="60" spans="1:16" s="1" customFormat="1" ht="12.75">
      <c r="A60" s="102"/>
      <c r="B60" s="4" t="s">
        <v>118</v>
      </c>
      <c r="C60" s="5" t="s">
        <v>119</v>
      </c>
      <c r="D60" s="17">
        <f t="shared" si="7"/>
        <v>4318</v>
      </c>
      <c r="E60" s="17">
        <f t="shared" si="8"/>
        <v>0</v>
      </c>
      <c r="F60" s="17">
        <f t="shared" si="9"/>
        <v>4318</v>
      </c>
      <c r="G60" s="12">
        <f t="shared" si="10"/>
        <v>4318</v>
      </c>
      <c r="H60" s="17">
        <f t="shared" si="11"/>
        <v>0</v>
      </c>
      <c r="I60" s="12"/>
      <c r="J60" s="12"/>
      <c r="K60" s="12"/>
      <c r="L60" s="17">
        <f t="shared" si="13"/>
        <v>4318</v>
      </c>
      <c r="M60" s="12"/>
      <c r="N60" s="12"/>
      <c r="O60" s="12"/>
      <c r="P60" s="13">
        <v>4318</v>
      </c>
    </row>
    <row r="61" spans="1:16" s="1" customFormat="1" ht="12.75">
      <c r="A61" s="102"/>
      <c r="B61" s="4" t="s">
        <v>118</v>
      </c>
      <c r="C61" s="5" t="s">
        <v>120</v>
      </c>
      <c r="D61" s="17">
        <f t="shared" si="7"/>
        <v>762</v>
      </c>
      <c r="E61" s="17">
        <f t="shared" si="8"/>
        <v>762</v>
      </c>
      <c r="F61" s="17">
        <f t="shared" si="9"/>
        <v>0</v>
      </c>
      <c r="G61" s="12">
        <f t="shared" si="10"/>
        <v>762</v>
      </c>
      <c r="H61" s="17">
        <f t="shared" si="11"/>
        <v>762</v>
      </c>
      <c r="I61" s="12"/>
      <c r="J61" s="12"/>
      <c r="K61" s="12">
        <v>762</v>
      </c>
      <c r="L61" s="17">
        <f t="shared" si="13"/>
        <v>0</v>
      </c>
      <c r="M61" s="12"/>
      <c r="N61" s="12"/>
      <c r="O61" s="12"/>
      <c r="P61" s="13"/>
    </row>
    <row r="62" spans="1:16" s="1" customFormat="1" ht="16.5" customHeight="1">
      <c r="A62" s="102" t="s">
        <v>158</v>
      </c>
      <c r="B62" s="98" t="s">
        <v>78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</row>
    <row r="63" spans="1:16" s="1" customFormat="1" ht="12.75">
      <c r="A63" s="102"/>
      <c r="B63" s="92" t="s">
        <v>79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</row>
    <row r="64" spans="1:16" s="1" customFormat="1" ht="12.75">
      <c r="A64" s="102"/>
      <c r="B64" s="92" t="s">
        <v>80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3"/>
    </row>
    <row r="65" spans="1:16" s="1" customFormat="1" ht="12.75">
      <c r="A65" s="102"/>
      <c r="B65" s="100" t="s">
        <v>81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1"/>
    </row>
    <row r="66" spans="1:16" s="1" customFormat="1" ht="17.25" customHeight="1">
      <c r="A66" s="102"/>
      <c r="B66" s="92" t="s">
        <v>102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3"/>
    </row>
    <row r="67" spans="1:17" s="1" customFormat="1" ht="12.75">
      <c r="A67" s="102"/>
      <c r="B67" s="43" t="s">
        <v>48</v>
      </c>
      <c r="C67" s="59" t="s">
        <v>103</v>
      </c>
      <c r="D67" s="39">
        <f>D69+D68</f>
        <v>321805</v>
      </c>
      <c r="E67" s="39">
        <f aca="true" t="shared" si="14" ref="E67:P67">E69+E68</f>
        <v>48270</v>
      </c>
      <c r="F67" s="39">
        <f t="shared" si="14"/>
        <v>273535</v>
      </c>
      <c r="G67" s="39">
        <f t="shared" si="14"/>
        <v>89542</v>
      </c>
      <c r="H67" s="39">
        <f t="shared" si="14"/>
        <v>13431</v>
      </c>
      <c r="I67" s="39">
        <f t="shared" si="14"/>
        <v>0</v>
      </c>
      <c r="J67" s="39">
        <f t="shared" si="14"/>
        <v>0</v>
      </c>
      <c r="K67" s="39">
        <f t="shared" si="14"/>
        <v>13431</v>
      </c>
      <c r="L67" s="39">
        <f t="shared" si="14"/>
        <v>76111</v>
      </c>
      <c r="M67" s="39">
        <f t="shared" si="14"/>
        <v>0</v>
      </c>
      <c r="N67" s="39">
        <f t="shared" si="14"/>
        <v>0</v>
      </c>
      <c r="O67" s="39">
        <f t="shared" si="14"/>
        <v>0</v>
      </c>
      <c r="P67" s="40">
        <f t="shared" si="14"/>
        <v>76111</v>
      </c>
      <c r="Q67" s="49"/>
    </row>
    <row r="68" spans="1:16" s="1" customFormat="1" ht="12.75">
      <c r="A68" s="102"/>
      <c r="B68" s="47" t="s">
        <v>62</v>
      </c>
      <c r="C68" s="47"/>
      <c r="D68" s="33">
        <f>E68+F68</f>
        <v>232263</v>
      </c>
      <c r="E68" s="33">
        <v>34839</v>
      </c>
      <c r="F68" s="33">
        <v>197424</v>
      </c>
      <c r="G68" s="33"/>
      <c r="H68" s="33"/>
      <c r="I68" s="33"/>
      <c r="J68" s="33"/>
      <c r="K68" s="33"/>
      <c r="L68" s="33"/>
      <c r="M68" s="33"/>
      <c r="N68" s="33"/>
      <c r="O68" s="33"/>
      <c r="P68" s="48"/>
    </row>
    <row r="69" spans="1:16" s="1" customFormat="1" ht="12.75">
      <c r="A69" s="102"/>
      <c r="B69" s="3" t="s">
        <v>106</v>
      </c>
      <c r="C69" s="6"/>
      <c r="D69" s="19">
        <f>E69+F69</f>
        <v>89542</v>
      </c>
      <c r="E69" s="19">
        <f>H69</f>
        <v>13431</v>
      </c>
      <c r="F69" s="19">
        <f>L69</f>
        <v>76111</v>
      </c>
      <c r="G69" s="14">
        <f>H69+L69</f>
        <v>89542</v>
      </c>
      <c r="H69" s="19">
        <f>K69</f>
        <v>13431</v>
      </c>
      <c r="I69" s="14">
        <v>0</v>
      </c>
      <c r="J69" s="14">
        <v>0</v>
      </c>
      <c r="K69" s="14">
        <f>SUM(K70:K81)</f>
        <v>13431</v>
      </c>
      <c r="L69" s="19">
        <f>P69</f>
        <v>76111</v>
      </c>
      <c r="M69" s="14">
        <v>0</v>
      </c>
      <c r="N69" s="14">
        <v>0</v>
      </c>
      <c r="O69" s="14">
        <v>0</v>
      </c>
      <c r="P69" s="15">
        <f>SUM(P70:P81)</f>
        <v>76111</v>
      </c>
    </row>
    <row r="70" spans="1:16" s="1" customFormat="1" ht="12.75">
      <c r="A70" s="102"/>
      <c r="B70" s="4" t="s">
        <v>152</v>
      </c>
      <c r="C70" s="5" t="s">
        <v>19</v>
      </c>
      <c r="D70" s="17">
        <f>E70+F70</f>
        <v>4830</v>
      </c>
      <c r="E70" s="17">
        <f>H70</f>
        <v>0</v>
      </c>
      <c r="F70" s="17">
        <f>L70</f>
        <v>4830</v>
      </c>
      <c r="G70" s="12">
        <f>H70+L70</f>
        <v>4830</v>
      </c>
      <c r="H70" s="17">
        <f>K70</f>
        <v>0</v>
      </c>
      <c r="I70" s="12"/>
      <c r="J70" s="12"/>
      <c r="K70" s="12">
        <v>0</v>
      </c>
      <c r="L70" s="17">
        <f>P70</f>
        <v>4830</v>
      </c>
      <c r="M70" s="12"/>
      <c r="N70" s="12"/>
      <c r="O70" s="12"/>
      <c r="P70" s="13">
        <v>4830</v>
      </c>
    </row>
    <row r="71" spans="1:16" s="1" customFormat="1" ht="12.75">
      <c r="A71" s="102"/>
      <c r="B71" s="4" t="s">
        <v>152</v>
      </c>
      <c r="C71" s="5" t="s">
        <v>113</v>
      </c>
      <c r="D71" s="17">
        <f aca="true" t="shared" si="15" ref="D71:D81">E71+F71</f>
        <v>852</v>
      </c>
      <c r="E71" s="17">
        <f aca="true" t="shared" si="16" ref="E71:E81">H71</f>
        <v>852</v>
      </c>
      <c r="F71" s="17">
        <f aca="true" t="shared" si="17" ref="F71:F81">L71</f>
        <v>0</v>
      </c>
      <c r="G71" s="12">
        <f aca="true" t="shared" si="18" ref="G71:G81">H71+L71</f>
        <v>852</v>
      </c>
      <c r="H71" s="17">
        <f aca="true" t="shared" si="19" ref="H71:H81">K71</f>
        <v>852</v>
      </c>
      <c r="I71" s="12"/>
      <c r="J71" s="12"/>
      <c r="K71" s="12">
        <v>852</v>
      </c>
      <c r="L71" s="17">
        <f aca="true" t="shared" si="20" ref="L71:L81">P71</f>
        <v>0</v>
      </c>
      <c r="M71" s="12"/>
      <c r="N71" s="12"/>
      <c r="O71" s="12"/>
      <c r="P71" s="13">
        <v>0</v>
      </c>
    </row>
    <row r="72" spans="1:16" s="1" customFormat="1" ht="12.75">
      <c r="A72" s="102"/>
      <c r="B72" s="4" t="s">
        <v>147</v>
      </c>
      <c r="C72" s="5" t="s">
        <v>20</v>
      </c>
      <c r="D72" s="17">
        <f t="shared" si="15"/>
        <v>782</v>
      </c>
      <c r="E72" s="17">
        <f t="shared" si="16"/>
        <v>0</v>
      </c>
      <c r="F72" s="17">
        <f t="shared" si="17"/>
        <v>782</v>
      </c>
      <c r="G72" s="12">
        <f t="shared" si="18"/>
        <v>782</v>
      </c>
      <c r="H72" s="17">
        <f t="shared" si="19"/>
        <v>0</v>
      </c>
      <c r="I72" s="12"/>
      <c r="J72" s="12"/>
      <c r="K72" s="12">
        <v>0</v>
      </c>
      <c r="L72" s="17">
        <f t="shared" si="20"/>
        <v>782</v>
      </c>
      <c r="M72" s="12"/>
      <c r="N72" s="12"/>
      <c r="O72" s="12"/>
      <c r="P72" s="13">
        <v>782</v>
      </c>
    </row>
    <row r="73" spans="1:16" s="1" customFormat="1" ht="12.75">
      <c r="A73" s="102"/>
      <c r="B73" s="4" t="s">
        <v>147</v>
      </c>
      <c r="C73" s="5" t="s">
        <v>114</v>
      </c>
      <c r="D73" s="17">
        <f t="shared" si="15"/>
        <v>138</v>
      </c>
      <c r="E73" s="17">
        <f t="shared" si="16"/>
        <v>138</v>
      </c>
      <c r="F73" s="17">
        <f t="shared" si="17"/>
        <v>0</v>
      </c>
      <c r="G73" s="12">
        <f t="shared" si="18"/>
        <v>138</v>
      </c>
      <c r="H73" s="17">
        <f t="shared" si="19"/>
        <v>138</v>
      </c>
      <c r="I73" s="12"/>
      <c r="J73" s="12"/>
      <c r="K73" s="12">
        <v>138</v>
      </c>
      <c r="L73" s="17">
        <f t="shared" si="20"/>
        <v>0</v>
      </c>
      <c r="M73" s="12"/>
      <c r="N73" s="12"/>
      <c r="O73" s="12"/>
      <c r="P73" s="13">
        <v>0</v>
      </c>
    </row>
    <row r="74" spans="1:16" s="1" customFormat="1" ht="12.75">
      <c r="A74" s="102"/>
      <c r="B74" s="4" t="s">
        <v>9</v>
      </c>
      <c r="C74" s="5" t="s">
        <v>21</v>
      </c>
      <c r="D74" s="17">
        <f t="shared" si="15"/>
        <v>55622</v>
      </c>
      <c r="E74" s="17">
        <f t="shared" si="16"/>
        <v>0</v>
      </c>
      <c r="F74" s="17">
        <f t="shared" si="17"/>
        <v>55622</v>
      </c>
      <c r="G74" s="12">
        <f t="shared" si="18"/>
        <v>55622</v>
      </c>
      <c r="H74" s="17">
        <f t="shared" si="19"/>
        <v>0</v>
      </c>
      <c r="I74" s="12"/>
      <c r="J74" s="12"/>
      <c r="K74" s="12">
        <v>0</v>
      </c>
      <c r="L74" s="17">
        <f t="shared" si="20"/>
        <v>55622</v>
      </c>
      <c r="M74" s="12"/>
      <c r="N74" s="12"/>
      <c r="O74" s="12"/>
      <c r="P74" s="13">
        <v>55622</v>
      </c>
    </row>
    <row r="75" spans="1:16" s="1" customFormat="1" ht="12.75">
      <c r="A75" s="102"/>
      <c r="B75" s="4" t="s">
        <v>9</v>
      </c>
      <c r="C75" s="5" t="s">
        <v>115</v>
      </c>
      <c r="D75" s="17">
        <f t="shared" si="15"/>
        <v>9816</v>
      </c>
      <c r="E75" s="17">
        <f t="shared" si="16"/>
        <v>9816</v>
      </c>
      <c r="F75" s="17">
        <f t="shared" si="17"/>
        <v>0</v>
      </c>
      <c r="G75" s="12">
        <f t="shared" si="18"/>
        <v>9816</v>
      </c>
      <c r="H75" s="17">
        <f t="shared" si="19"/>
        <v>9816</v>
      </c>
      <c r="I75" s="12"/>
      <c r="J75" s="12"/>
      <c r="K75" s="12">
        <v>9816</v>
      </c>
      <c r="L75" s="17">
        <f t="shared" si="20"/>
        <v>0</v>
      </c>
      <c r="M75" s="12"/>
      <c r="N75" s="12"/>
      <c r="O75" s="12"/>
      <c r="P75" s="13">
        <v>0</v>
      </c>
    </row>
    <row r="76" spans="1:16" s="1" customFormat="1" ht="12.75">
      <c r="A76" s="102"/>
      <c r="B76" s="4" t="s">
        <v>148</v>
      </c>
      <c r="C76" s="5" t="s">
        <v>22</v>
      </c>
      <c r="D76" s="17">
        <f t="shared" si="15"/>
        <v>7711</v>
      </c>
      <c r="E76" s="17">
        <f t="shared" si="16"/>
        <v>0</v>
      </c>
      <c r="F76" s="17">
        <f t="shared" si="17"/>
        <v>7711</v>
      </c>
      <c r="G76" s="12">
        <f t="shared" si="18"/>
        <v>7711</v>
      </c>
      <c r="H76" s="17">
        <f t="shared" si="19"/>
        <v>0</v>
      </c>
      <c r="I76" s="12"/>
      <c r="J76" s="12"/>
      <c r="K76" s="12">
        <v>0</v>
      </c>
      <c r="L76" s="17">
        <f t="shared" si="20"/>
        <v>7711</v>
      </c>
      <c r="M76" s="12"/>
      <c r="N76" s="12"/>
      <c r="O76" s="12"/>
      <c r="P76" s="13">
        <v>7711</v>
      </c>
    </row>
    <row r="77" spans="1:16" s="1" customFormat="1" ht="12.75">
      <c r="A77" s="102"/>
      <c r="B77" s="4" t="s">
        <v>148</v>
      </c>
      <c r="C77" s="5" t="s">
        <v>116</v>
      </c>
      <c r="D77" s="17">
        <f t="shared" si="15"/>
        <v>1361</v>
      </c>
      <c r="E77" s="17">
        <f t="shared" si="16"/>
        <v>1361</v>
      </c>
      <c r="F77" s="17">
        <f t="shared" si="17"/>
        <v>0</v>
      </c>
      <c r="G77" s="12">
        <f t="shared" si="18"/>
        <v>1361</v>
      </c>
      <c r="H77" s="17">
        <f t="shared" si="19"/>
        <v>1361</v>
      </c>
      <c r="I77" s="12"/>
      <c r="J77" s="12"/>
      <c r="K77" s="12">
        <v>1361</v>
      </c>
      <c r="L77" s="17">
        <f t="shared" si="20"/>
        <v>0</v>
      </c>
      <c r="M77" s="12"/>
      <c r="N77" s="12"/>
      <c r="O77" s="12"/>
      <c r="P77" s="13">
        <v>0</v>
      </c>
    </row>
    <row r="78" spans="1:16" s="1" customFormat="1" ht="12.75">
      <c r="A78" s="102"/>
      <c r="B78" s="4" t="s">
        <v>1</v>
      </c>
      <c r="C78" s="5" t="s">
        <v>23</v>
      </c>
      <c r="D78" s="17">
        <f t="shared" si="15"/>
        <v>213</v>
      </c>
      <c r="E78" s="17">
        <f t="shared" si="16"/>
        <v>0</v>
      </c>
      <c r="F78" s="17">
        <f t="shared" si="17"/>
        <v>213</v>
      </c>
      <c r="G78" s="12">
        <f t="shared" si="18"/>
        <v>213</v>
      </c>
      <c r="H78" s="17">
        <f t="shared" si="19"/>
        <v>0</v>
      </c>
      <c r="I78" s="12"/>
      <c r="J78" s="12"/>
      <c r="K78" s="12">
        <v>0</v>
      </c>
      <c r="L78" s="17">
        <f t="shared" si="20"/>
        <v>213</v>
      </c>
      <c r="M78" s="12"/>
      <c r="N78" s="12"/>
      <c r="O78" s="12"/>
      <c r="P78" s="13">
        <v>213</v>
      </c>
    </row>
    <row r="79" spans="1:16" s="1" customFormat="1" ht="12.75">
      <c r="A79" s="102"/>
      <c r="B79" s="4" t="s">
        <v>1</v>
      </c>
      <c r="C79" s="5" t="s">
        <v>77</v>
      </c>
      <c r="D79" s="17">
        <f t="shared" si="15"/>
        <v>37</v>
      </c>
      <c r="E79" s="17">
        <f t="shared" si="16"/>
        <v>37</v>
      </c>
      <c r="F79" s="17">
        <f t="shared" si="17"/>
        <v>0</v>
      </c>
      <c r="G79" s="12">
        <f t="shared" si="18"/>
        <v>37</v>
      </c>
      <c r="H79" s="17">
        <f t="shared" si="19"/>
        <v>37</v>
      </c>
      <c r="I79" s="12"/>
      <c r="J79" s="12"/>
      <c r="K79" s="12">
        <v>37</v>
      </c>
      <c r="L79" s="17">
        <f t="shared" si="20"/>
        <v>0</v>
      </c>
      <c r="M79" s="12"/>
      <c r="N79" s="12"/>
      <c r="O79" s="12"/>
      <c r="P79" s="13">
        <v>0</v>
      </c>
    </row>
    <row r="80" spans="1:16" s="1" customFormat="1" ht="12.75">
      <c r="A80" s="102"/>
      <c r="B80" s="4" t="s">
        <v>153</v>
      </c>
      <c r="C80" s="5" t="s">
        <v>24</v>
      </c>
      <c r="D80" s="17">
        <f t="shared" si="15"/>
        <v>6953</v>
      </c>
      <c r="E80" s="17">
        <f t="shared" si="16"/>
        <v>0</v>
      </c>
      <c r="F80" s="17">
        <f t="shared" si="17"/>
        <v>6953</v>
      </c>
      <c r="G80" s="12">
        <f t="shared" si="18"/>
        <v>6953</v>
      </c>
      <c r="H80" s="17">
        <f t="shared" si="19"/>
        <v>0</v>
      </c>
      <c r="I80" s="12"/>
      <c r="J80" s="12"/>
      <c r="K80" s="12">
        <v>0</v>
      </c>
      <c r="L80" s="17">
        <f t="shared" si="20"/>
        <v>6953</v>
      </c>
      <c r="M80" s="12"/>
      <c r="N80" s="12"/>
      <c r="O80" s="12"/>
      <c r="P80" s="13">
        <v>6953</v>
      </c>
    </row>
    <row r="81" spans="1:16" s="1" customFormat="1" ht="12.75">
      <c r="A81" s="102"/>
      <c r="B81" s="4" t="s">
        <v>153</v>
      </c>
      <c r="C81" s="5" t="s">
        <v>117</v>
      </c>
      <c r="D81" s="17">
        <f t="shared" si="15"/>
        <v>1227</v>
      </c>
      <c r="E81" s="17">
        <f t="shared" si="16"/>
        <v>1227</v>
      </c>
      <c r="F81" s="17">
        <f t="shared" si="17"/>
        <v>0</v>
      </c>
      <c r="G81" s="12">
        <f t="shared" si="18"/>
        <v>1227</v>
      </c>
      <c r="H81" s="17">
        <f t="shared" si="19"/>
        <v>1227</v>
      </c>
      <c r="I81" s="12"/>
      <c r="J81" s="12"/>
      <c r="K81" s="12">
        <v>1227</v>
      </c>
      <c r="L81" s="17">
        <f t="shared" si="20"/>
        <v>0</v>
      </c>
      <c r="M81" s="12"/>
      <c r="N81" s="12"/>
      <c r="O81" s="12"/>
      <c r="P81" s="13">
        <v>0</v>
      </c>
    </row>
    <row r="82" spans="1:16" s="1" customFormat="1" ht="15.75" customHeight="1">
      <c r="A82" s="102" t="s">
        <v>141</v>
      </c>
      <c r="B82" s="103" t="s">
        <v>101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</row>
    <row r="83" spans="1:16" s="1" customFormat="1" ht="12.75" customHeight="1">
      <c r="A83" s="102"/>
      <c r="B83" s="105" t="s">
        <v>82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6"/>
    </row>
    <row r="84" spans="1:16" s="1" customFormat="1" ht="12.75" customHeight="1">
      <c r="A84" s="102"/>
      <c r="B84" s="107" t="s">
        <v>67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8"/>
    </row>
    <row r="85" spans="1:16" s="1" customFormat="1" ht="12.75" customHeight="1">
      <c r="A85" s="102"/>
      <c r="B85" s="105" t="s">
        <v>83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6"/>
    </row>
    <row r="86" spans="1:16" s="1" customFormat="1" ht="12.75">
      <c r="A86" s="102"/>
      <c r="B86" s="26" t="s">
        <v>48</v>
      </c>
      <c r="C86" s="59" t="s">
        <v>103</v>
      </c>
      <c r="D86" s="39">
        <f>D87+D88</f>
        <v>123310</v>
      </c>
      <c r="E86" s="39">
        <f aca="true" t="shared" si="21" ref="E86:P86">E87+E88</f>
        <v>6838</v>
      </c>
      <c r="F86" s="39">
        <f t="shared" si="21"/>
        <v>116472</v>
      </c>
      <c r="G86" s="39">
        <f t="shared" si="21"/>
        <v>32980</v>
      </c>
      <c r="H86" s="39">
        <f t="shared" si="21"/>
        <v>729</v>
      </c>
      <c r="I86" s="39">
        <f t="shared" si="21"/>
        <v>0</v>
      </c>
      <c r="J86" s="39">
        <f t="shared" si="21"/>
        <v>0</v>
      </c>
      <c r="K86" s="39">
        <f t="shared" si="21"/>
        <v>729</v>
      </c>
      <c r="L86" s="39">
        <f t="shared" si="21"/>
        <v>32251</v>
      </c>
      <c r="M86" s="39">
        <f t="shared" si="21"/>
        <v>0</v>
      </c>
      <c r="N86" s="39">
        <f t="shared" si="21"/>
        <v>0</v>
      </c>
      <c r="O86" s="39">
        <f t="shared" si="21"/>
        <v>0</v>
      </c>
      <c r="P86" s="40">
        <f t="shared" si="21"/>
        <v>32251</v>
      </c>
    </row>
    <row r="87" spans="1:16" s="1" customFormat="1" ht="12.75">
      <c r="A87" s="102"/>
      <c r="B87" s="5" t="s">
        <v>156</v>
      </c>
      <c r="C87" s="45"/>
      <c r="D87" s="17">
        <f>E87+F87</f>
        <v>90330</v>
      </c>
      <c r="E87" s="17">
        <v>6109</v>
      </c>
      <c r="F87" s="17">
        <v>84221</v>
      </c>
      <c r="G87" s="17"/>
      <c r="H87" s="17"/>
      <c r="I87" s="17"/>
      <c r="J87" s="17"/>
      <c r="K87" s="17"/>
      <c r="L87" s="17"/>
      <c r="M87" s="17"/>
      <c r="N87" s="17"/>
      <c r="O87" s="17"/>
      <c r="P87" s="18"/>
    </row>
    <row r="88" spans="1:16" s="1" customFormat="1" ht="17.25" customHeight="1">
      <c r="A88" s="102"/>
      <c r="B88" s="6" t="s">
        <v>106</v>
      </c>
      <c r="C88" s="6"/>
      <c r="D88" s="19">
        <f>SUM(D89:D98)</f>
        <v>32980</v>
      </c>
      <c r="E88" s="19">
        <f>SUM(E89:E98)</f>
        <v>729</v>
      </c>
      <c r="F88" s="19">
        <f>SUM(F89:F98)</f>
        <v>32251</v>
      </c>
      <c r="G88" s="19">
        <f>SUM(G89:G98)</f>
        <v>32980</v>
      </c>
      <c r="H88" s="19">
        <f>SUM(H89:H98)</f>
        <v>729</v>
      </c>
      <c r="I88" s="14"/>
      <c r="J88" s="14"/>
      <c r="K88" s="14">
        <f>SUM(K89:K98)</f>
        <v>729</v>
      </c>
      <c r="L88" s="19">
        <f>SUM(L89:L98)</f>
        <v>32251</v>
      </c>
      <c r="M88" s="14"/>
      <c r="N88" s="14"/>
      <c r="O88" s="14"/>
      <c r="P88" s="15">
        <f>SUM(P89:P98)</f>
        <v>32251</v>
      </c>
    </row>
    <row r="89" spans="1:16" s="49" customFormat="1" ht="12.75">
      <c r="A89" s="102"/>
      <c r="B89" s="4" t="s">
        <v>152</v>
      </c>
      <c r="C89" s="5" t="s">
        <v>19</v>
      </c>
      <c r="D89" s="17">
        <f>E89+F89</f>
        <v>2943</v>
      </c>
      <c r="E89" s="17">
        <f>H89</f>
        <v>0</v>
      </c>
      <c r="F89" s="17">
        <f>L89</f>
        <v>2943</v>
      </c>
      <c r="G89" s="17">
        <f>H89+L89</f>
        <v>2943</v>
      </c>
      <c r="H89" s="17">
        <f>K89</f>
        <v>0</v>
      </c>
      <c r="I89" s="12"/>
      <c r="J89" s="12"/>
      <c r="K89" s="12"/>
      <c r="L89" s="17">
        <f>P89</f>
        <v>2943</v>
      </c>
      <c r="M89" s="12"/>
      <c r="N89" s="12"/>
      <c r="O89" s="12"/>
      <c r="P89" s="13">
        <v>2943</v>
      </c>
    </row>
    <row r="90" spans="1:16" s="1" customFormat="1" ht="12.75">
      <c r="A90" s="102"/>
      <c r="B90" s="4" t="s">
        <v>152</v>
      </c>
      <c r="C90" s="5" t="s">
        <v>113</v>
      </c>
      <c r="D90" s="17">
        <f aca="true" t="shared" si="22" ref="D90:D98">E90+F90</f>
        <v>66</v>
      </c>
      <c r="E90" s="17">
        <f aca="true" t="shared" si="23" ref="E90:E98">H90</f>
        <v>66</v>
      </c>
      <c r="F90" s="17">
        <f aca="true" t="shared" si="24" ref="F90:F98">L90</f>
        <v>0</v>
      </c>
      <c r="G90" s="17">
        <f aca="true" t="shared" si="25" ref="G90:G98">H90+L90</f>
        <v>66</v>
      </c>
      <c r="H90" s="17">
        <f aca="true" t="shared" si="26" ref="H90:H98">K90</f>
        <v>66</v>
      </c>
      <c r="I90" s="12"/>
      <c r="J90" s="12"/>
      <c r="K90" s="12">
        <v>66</v>
      </c>
      <c r="L90" s="17">
        <f aca="true" t="shared" si="27" ref="L90:L98">P90</f>
        <v>0</v>
      </c>
      <c r="M90" s="12"/>
      <c r="N90" s="12"/>
      <c r="O90" s="12"/>
      <c r="P90" s="13"/>
    </row>
    <row r="91" spans="1:16" s="1" customFormat="1" ht="12.75">
      <c r="A91" s="102"/>
      <c r="B91" s="4" t="s">
        <v>147</v>
      </c>
      <c r="C91" s="5" t="s">
        <v>20</v>
      </c>
      <c r="D91" s="17">
        <f t="shared" si="22"/>
        <v>474</v>
      </c>
      <c r="E91" s="17">
        <f t="shared" si="23"/>
        <v>0</v>
      </c>
      <c r="F91" s="17">
        <f t="shared" si="24"/>
        <v>474</v>
      </c>
      <c r="G91" s="17">
        <f t="shared" si="25"/>
        <v>474</v>
      </c>
      <c r="H91" s="17">
        <f t="shared" si="26"/>
        <v>0</v>
      </c>
      <c r="I91" s="12"/>
      <c r="J91" s="12"/>
      <c r="K91" s="12"/>
      <c r="L91" s="17">
        <f t="shared" si="27"/>
        <v>474</v>
      </c>
      <c r="M91" s="12"/>
      <c r="N91" s="12"/>
      <c r="O91" s="12"/>
      <c r="P91" s="13">
        <v>474</v>
      </c>
    </row>
    <row r="92" spans="1:16" s="1" customFormat="1" ht="12.75">
      <c r="A92" s="102"/>
      <c r="B92" s="4" t="s">
        <v>147</v>
      </c>
      <c r="C92" s="5" t="s">
        <v>114</v>
      </c>
      <c r="D92" s="17">
        <f t="shared" si="22"/>
        <v>11</v>
      </c>
      <c r="E92" s="17">
        <f t="shared" si="23"/>
        <v>11</v>
      </c>
      <c r="F92" s="17">
        <f t="shared" si="24"/>
        <v>0</v>
      </c>
      <c r="G92" s="17">
        <f t="shared" si="25"/>
        <v>11</v>
      </c>
      <c r="H92" s="17">
        <f t="shared" si="26"/>
        <v>11</v>
      </c>
      <c r="I92" s="12"/>
      <c r="J92" s="12"/>
      <c r="K92" s="12">
        <v>11</v>
      </c>
      <c r="L92" s="17">
        <f t="shared" si="27"/>
        <v>0</v>
      </c>
      <c r="M92" s="12"/>
      <c r="N92" s="12"/>
      <c r="O92" s="12"/>
      <c r="P92" s="13"/>
    </row>
    <row r="93" spans="1:16" s="1" customFormat="1" ht="12.75">
      <c r="A93" s="102"/>
      <c r="B93" s="4" t="s">
        <v>9</v>
      </c>
      <c r="C93" s="5" t="s">
        <v>21</v>
      </c>
      <c r="D93" s="17">
        <f t="shared" si="22"/>
        <v>19368</v>
      </c>
      <c r="E93" s="17">
        <f t="shared" si="23"/>
        <v>0</v>
      </c>
      <c r="F93" s="17">
        <f t="shared" si="24"/>
        <v>19368</v>
      </c>
      <c r="G93" s="17">
        <f t="shared" si="25"/>
        <v>19368</v>
      </c>
      <c r="H93" s="17">
        <f t="shared" si="26"/>
        <v>0</v>
      </c>
      <c r="I93" s="12"/>
      <c r="J93" s="12"/>
      <c r="K93" s="12"/>
      <c r="L93" s="17">
        <f t="shared" si="27"/>
        <v>19368</v>
      </c>
      <c r="M93" s="12"/>
      <c r="N93" s="12"/>
      <c r="O93" s="12"/>
      <c r="P93" s="13">
        <v>19368</v>
      </c>
    </row>
    <row r="94" spans="1:16" s="1" customFormat="1" ht="12.75">
      <c r="A94" s="102"/>
      <c r="B94" s="4" t="s">
        <v>9</v>
      </c>
      <c r="C94" s="5" t="s">
        <v>115</v>
      </c>
      <c r="D94" s="17">
        <f t="shared" si="22"/>
        <v>438</v>
      </c>
      <c r="E94" s="17">
        <f t="shared" si="23"/>
        <v>438</v>
      </c>
      <c r="F94" s="17">
        <f t="shared" si="24"/>
        <v>0</v>
      </c>
      <c r="G94" s="17">
        <f t="shared" si="25"/>
        <v>438</v>
      </c>
      <c r="H94" s="17">
        <f t="shared" si="26"/>
        <v>438</v>
      </c>
      <c r="I94" s="12"/>
      <c r="J94" s="12"/>
      <c r="K94" s="12">
        <v>438</v>
      </c>
      <c r="L94" s="17">
        <f t="shared" si="27"/>
        <v>0</v>
      </c>
      <c r="M94" s="12"/>
      <c r="N94" s="12"/>
      <c r="O94" s="12"/>
      <c r="P94" s="13"/>
    </row>
    <row r="95" spans="1:16" s="1" customFormat="1" ht="12.75">
      <c r="A95" s="102"/>
      <c r="B95" s="4" t="s">
        <v>148</v>
      </c>
      <c r="C95" s="5" t="s">
        <v>22</v>
      </c>
      <c r="D95" s="17">
        <f t="shared" si="22"/>
        <v>2523</v>
      </c>
      <c r="E95" s="17">
        <f t="shared" si="23"/>
        <v>0</v>
      </c>
      <c r="F95" s="17">
        <f t="shared" si="24"/>
        <v>2523</v>
      </c>
      <c r="G95" s="17">
        <f t="shared" si="25"/>
        <v>2523</v>
      </c>
      <c r="H95" s="17">
        <f t="shared" si="26"/>
        <v>0</v>
      </c>
      <c r="I95" s="12"/>
      <c r="J95" s="12"/>
      <c r="K95" s="12"/>
      <c r="L95" s="17">
        <f t="shared" si="27"/>
        <v>2523</v>
      </c>
      <c r="M95" s="12"/>
      <c r="N95" s="12"/>
      <c r="O95" s="12"/>
      <c r="P95" s="13">
        <v>2523</v>
      </c>
    </row>
    <row r="96" spans="1:16" s="1" customFormat="1" ht="12.75">
      <c r="A96" s="102"/>
      <c r="B96" s="4" t="s">
        <v>148</v>
      </c>
      <c r="C96" s="5" t="s">
        <v>116</v>
      </c>
      <c r="D96" s="17">
        <f t="shared" si="22"/>
        <v>57</v>
      </c>
      <c r="E96" s="17">
        <f t="shared" si="23"/>
        <v>57</v>
      </c>
      <c r="F96" s="17">
        <f t="shared" si="24"/>
        <v>0</v>
      </c>
      <c r="G96" s="17">
        <f t="shared" si="25"/>
        <v>57</v>
      </c>
      <c r="H96" s="17">
        <f t="shared" si="26"/>
        <v>57</v>
      </c>
      <c r="I96" s="12"/>
      <c r="J96" s="12"/>
      <c r="K96" s="12">
        <v>57</v>
      </c>
      <c r="L96" s="17">
        <f t="shared" si="27"/>
        <v>0</v>
      </c>
      <c r="M96" s="12"/>
      <c r="N96" s="12"/>
      <c r="O96" s="12"/>
      <c r="P96" s="13"/>
    </row>
    <row r="97" spans="1:16" s="1" customFormat="1" ht="12.75">
      <c r="A97" s="102"/>
      <c r="B97" s="4" t="s">
        <v>153</v>
      </c>
      <c r="C97" s="5" t="s">
        <v>24</v>
      </c>
      <c r="D97" s="17">
        <f t="shared" si="22"/>
        <v>6943</v>
      </c>
      <c r="E97" s="17">
        <f t="shared" si="23"/>
        <v>0</v>
      </c>
      <c r="F97" s="17">
        <f t="shared" si="24"/>
        <v>6943</v>
      </c>
      <c r="G97" s="17">
        <f t="shared" si="25"/>
        <v>6943</v>
      </c>
      <c r="H97" s="17">
        <f t="shared" si="26"/>
        <v>0</v>
      </c>
      <c r="I97" s="12"/>
      <c r="J97" s="12"/>
      <c r="K97" s="12"/>
      <c r="L97" s="17">
        <f t="shared" si="27"/>
        <v>6943</v>
      </c>
      <c r="M97" s="12"/>
      <c r="N97" s="12"/>
      <c r="O97" s="12"/>
      <c r="P97" s="13">
        <v>6943</v>
      </c>
    </row>
    <row r="98" spans="1:16" s="1" customFormat="1" ht="12.75">
      <c r="A98" s="102"/>
      <c r="B98" s="4" t="s">
        <v>153</v>
      </c>
      <c r="C98" s="5" t="s">
        <v>117</v>
      </c>
      <c r="D98" s="17">
        <f t="shared" si="22"/>
        <v>157</v>
      </c>
      <c r="E98" s="17">
        <f t="shared" si="23"/>
        <v>157</v>
      </c>
      <c r="F98" s="17">
        <f t="shared" si="24"/>
        <v>0</v>
      </c>
      <c r="G98" s="17">
        <f t="shared" si="25"/>
        <v>157</v>
      </c>
      <c r="H98" s="17">
        <f t="shared" si="26"/>
        <v>157</v>
      </c>
      <c r="I98" s="12"/>
      <c r="J98" s="12"/>
      <c r="K98" s="12">
        <v>157</v>
      </c>
      <c r="L98" s="17">
        <f t="shared" si="27"/>
        <v>0</v>
      </c>
      <c r="M98" s="12"/>
      <c r="N98" s="12"/>
      <c r="O98" s="12"/>
      <c r="P98" s="13"/>
    </row>
    <row r="99" spans="1:17" s="1" customFormat="1" ht="16.5" customHeight="1">
      <c r="A99" s="102" t="s">
        <v>104</v>
      </c>
      <c r="B99" s="103" t="s">
        <v>84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4"/>
      <c r="Q99" s="8"/>
    </row>
    <row r="100" spans="1:17" s="1" customFormat="1" ht="13.5" customHeight="1">
      <c r="A100" s="102"/>
      <c r="B100" s="105" t="s">
        <v>85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6"/>
      <c r="Q100" s="8"/>
    </row>
    <row r="101" spans="1:17" s="1" customFormat="1" ht="12.75">
      <c r="A101" s="102"/>
      <c r="B101" s="107" t="s">
        <v>86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8"/>
      <c r="Q101" s="8"/>
    </row>
    <row r="102" spans="1:16" s="1" customFormat="1" ht="12.75">
      <c r="A102" s="102"/>
      <c r="B102" s="105" t="s">
        <v>87</v>
      </c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6"/>
    </row>
    <row r="103" spans="1:16" s="1" customFormat="1" ht="12.75">
      <c r="A103" s="102"/>
      <c r="B103" s="26" t="s">
        <v>48</v>
      </c>
      <c r="C103" s="59" t="s">
        <v>103</v>
      </c>
      <c r="D103" s="39">
        <f aca="true" t="shared" si="28" ref="D103:P103">D104+D105+D118+D119</f>
        <v>287663</v>
      </c>
      <c r="E103" s="39">
        <f t="shared" si="28"/>
        <v>43145</v>
      </c>
      <c r="F103" s="39">
        <f t="shared" si="28"/>
        <v>244518</v>
      </c>
      <c r="G103" s="39">
        <f t="shared" si="28"/>
        <v>98680</v>
      </c>
      <c r="H103" s="39">
        <f t="shared" si="28"/>
        <v>14800</v>
      </c>
      <c r="I103" s="39">
        <f t="shared" si="28"/>
        <v>0</v>
      </c>
      <c r="J103" s="39">
        <f t="shared" si="28"/>
        <v>0</v>
      </c>
      <c r="K103" s="39">
        <f t="shared" si="28"/>
        <v>14800</v>
      </c>
      <c r="L103" s="39">
        <f t="shared" si="28"/>
        <v>83880</v>
      </c>
      <c r="M103" s="39">
        <f t="shared" si="28"/>
        <v>0</v>
      </c>
      <c r="N103" s="39">
        <f t="shared" si="28"/>
        <v>0</v>
      </c>
      <c r="O103" s="39">
        <f t="shared" si="28"/>
        <v>0</v>
      </c>
      <c r="P103" s="40">
        <f t="shared" si="28"/>
        <v>83880</v>
      </c>
    </row>
    <row r="104" spans="1:16" s="1" customFormat="1" ht="15" customHeight="1">
      <c r="A104" s="102"/>
      <c r="B104" s="5" t="s">
        <v>156</v>
      </c>
      <c r="C104" s="47"/>
      <c r="D104" s="33">
        <f>E104+F104</f>
        <v>142880</v>
      </c>
      <c r="E104" s="33">
        <v>21430</v>
      </c>
      <c r="F104" s="33">
        <v>121450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48"/>
    </row>
    <row r="105" spans="1:16" s="1" customFormat="1" ht="12.75">
      <c r="A105" s="102"/>
      <c r="B105" s="6" t="s">
        <v>106</v>
      </c>
      <c r="C105" s="6"/>
      <c r="D105" s="19">
        <f>E105+F105</f>
        <v>98680</v>
      </c>
      <c r="E105" s="19">
        <f>H105</f>
        <v>14800</v>
      </c>
      <c r="F105" s="19">
        <f>L105</f>
        <v>83880</v>
      </c>
      <c r="G105" s="19">
        <f>H105+L105</f>
        <v>98680</v>
      </c>
      <c r="H105" s="19">
        <f>K105</f>
        <v>14800</v>
      </c>
      <c r="I105" s="19">
        <f aca="true" t="shared" si="29" ref="I105:P105">SUM(I106:I117)</f>
        <v>0</v>
      </c>
      <c r="J105" s="19">
        <f t="shared" si="29"/>
        <v>0</v>
      </c>
      <c r="K105" s="19">
        <f t="shared" si="29"/>
        <v>14800</v>
      </c>
      <c r="L105" s="19">
        <f t="shared" si="29"/>
        <v>83880</v>
      </c>
      <c r="M105" s="19">
        <f t="shared" si="29"/>
        <v>0</v>
      </c>
      <c r="N105" s="19">
        <f t="shared" si="29"/>
        <v>0</v>
      </c>
      <c r="O105" s="19">
        <f t="shared" si="29"/>
        <v>0</v>
      </c>
      <c r="P105" s="29">
        <f t="shared" si="29"/>
        <v>83880</v>
      </c>
    </row>
    <row r="106" spans="1:16" s="1" customFormat="1" ht="12.75">
      <c r="A106" s="102"/>
      <c r="B106" s="4" t="s">
        <v>152</v>
      </c>
      <c r="C106" s="5" t="s">
        <v>19</v>
      </c>
      <c r="D106" s="17">
        <f>E106+F106</f>
        <v>7246</v>
      </c>
      <c r="E106" s="17">
        <f aca="true" t="shared" si="30" ref="E106:E117">H106</f>
        <v>0</v>
      </c>
      <c r="F106" s="17">
        <f aca="true" t="shared" si="31" ref="F106:F117">L106</f>
        <v>7246</v>
      </c>
      <c r="G106" s="17">
        <f>H106+L106</f>
        <v>7246</v>
      </c>
      <c r="H106" s="17">
        <f>K106</f>
        <v>0</v>
      </c>
      <c r="I106" s="12"/>
      <c r="J106" s="12"/>
      <c r="K106" s="12"/>
      <c r="L106" s="17">
        <f>P106</f>
        <v>7246</v>
      </c>
      <c r="M106" s="12"/>
      <c r="N106" s="12"/>
      <c r="O106" s="12"/>
      <c r="P106" s="13">
        <v>7246</v>
      </c>
    </row>
    <row r="107" spans="1:16" s="1" customFormat="1" ht="12.75">
      <c r="A107" s="102"/>
      <c r="B107" s="4" t="s">
        <v>152</v>
      </c>
      <c r="C107" s="5" t="s">
        <v>113</v>
      </c>
      <c r="D107" s="17">
        <f aca="true" t="shared" si="32" ref="D107:D118">E107+F107</f>
        <v>1278</v>
      </c>
      <c r="E107" s="17">
        <f t="shared" si="30"/>
        <v>1278</v>
      </c>
      <c r="F107" s="17">
        <f t="shared" si="31"/>
        <v>0</v>
      </c>
      <c r="G107" s="17">
        <f aca="true" t="shared" si="33" ref="G107:G117">H107+L107</f>
        <v>1278</v>
      </c>
      <c r="H107" s="17">
        <f aca="true" t="shared" si="34" ref="H107:H117">K107</f>
        <v>1278</v>
      </c>
      <c r="I107" s="12"/>
      <c r="J107" s="12"/>
      <c r="K107" s="12">
        <v>1278</v>
      </c>
      <c r="L107" s="17">
        <f aca="true" t="shared" si="35" ref="L107:L118">P107</f>
        <v>0</v>
      </c>
      <c r="M107" s="12"/>
      <c r="N107" s="12"/>
      <c r="O107" s="12"/>
      <c r="P107" s="13"/>
    </row>
    <row r="108" spans="1:16" s="1" customFormat="1" ht="12.75">
      <c r="A108" s="102"/>
      <c r="B108" s="4" t="s">
        <v>147</v>
      </c>
      <c r="C108" s="5" t="s">
        <v>20</v>
      </c>
      <c r="D108" s="17">
        <f t="shared" si="32"/>
        <v>1148</v>
      </c>
      <c r="E108" s="17">
        <f t="shared" si="30"/>
        <v>0</v>
      </c>
      <c r="F108" s="17">
        <f t="shared" si="31"/>
        <v>1148</v>
      </c>
      <c r="G108" s="17">
        <f t="shared" si="33"/>
        <v>1148</v>
      </c>
      <c r="H108" s="17">
        <f t="shared" si="34"/>
        <v>0</v>
      </c>
      <c r="I108" s="12"/>
      <c r="J108" s="12"/>
      <c r="K108" s="12"/>
      <c r="L108" s="17">
        <f t="shared" si="35"/>
        <v>1148</v>
      </c>
      <c r="M108" s="12"/>
      <c r="N108" s="12"/>
      <c r="O108" s="12"/>
      <c r="P108" s="13">
        <v>1148</v>
      </c>
    </row>
    <row r="109" spans="1:16" s="1" customFormat="1" ht="12.75">
      <c r="A109" s="102"/>
      <c r="B109" s="4" t="s">
        <v>147</v>
      </c>
      <c r="C109" s="5" t="s">
        <v>114</v>
      </c>
      <c r="D109" s="17">
        <f t="shared" si="32"/>
        <v>202</v>
      </c>
      <c r="E109" s="17">
        <f t="shared" si="30"/>
        <v>202</v>
      </c>
      <c r="F109" s="17">
        <f t="shared" si="31"/>
        <v>0</v>
      </c>
      <c r="G109" s="17">
        <f t="shared" si="33"/>
        <v>202</v>
      </c>
      <c r="H109" s="17">
        <f t="shared" si="34"/>
        <v>202</v>
      </c>
      <c r="I109" s="12"/>
      <c r="J109" s="12"/>
      <c r="K109" s="12">
        <v>202</v>
      </c>
      <c r="L109" s="17">
        <f t="shared" si="35"/>
        <v>0</v>
      </c>
      <c r="M109" s="12"/>
      <c r="N109" s="12"/>
      <c r="O109" s="12"/>
      <c r="P109" s="13"/>
    </row>
    <row r="110" spans="1:16" s="1" customFormat="1" ht="12.75">
      <c r="A110" s="102"/>
      <c r="B110" s="4" t="s">
        <v>9</v>
      </c>
      <c r="C110" s="5" t="s">
        <v>21</v>
      </c>
      <c r="D110" s="17">
        <f t="shared" si="32"/>
        <v>46858</v>
      </c>
      <c r="E110" s="17">
        <f t="shared" si="30"/>
        <v>0</v>
      </c>
      <c r="F110" s="17">
        <f t="shared" si="31"/>
        <v>46858</v>
      </c>
      <c r="G110" s="17">
        <f t="shared" si="33"/>
        <v>46858</v>
      </c>
      <c r="H110" s="17">
        <f t="shared" si="34"/>
        <v>0</v>
      </c>
      <c r="I110" s="12"/>
      <c r="J110" s="12"/>
      <c r="K110" s="12"/>
      <c r="L110" s="17">
        <f t="shared" si="35"/>
        <v>46858</v>
      </c>
      <c r="M110" s="12"/>
      <c r="N110" s="12"/>
      <c r="O110" s="12"/>
      <c r="P110" s="13">
        <v>46858</v>
      </c>
    </row>
    <row r="111" spans="1:16" s="1" customFormat="1" ht="12.75">
      <c r="A111" s="102"/>
      <c r="B111" s="4" t="s">
        <v>9</v>
      </c>
      <c r="C111" s="5" t="s">
        <v>115</v>
      </c>
      <c r="D111" s="17">
        <f t="shared" si="32"/>
        <v>8268</v>
      </c>
      <c r="E111" s="17">
        <f t="shared" si="30"/>
        <v>8268</v>
      </c>
      <c r="F111" s="17">
        <f t="shared" si="31"/>
        <v>0</v>
      </c>
      <c r="G111" s="17">
        <f t="shared" si="33"/>
        <v>8268</v>
      </c>
      <c r="H111" s="17">
        <f t="shared" si="34"/>
        <v>8268</v>
      </c>
      <c r="I111" s="12"/>
      <c r="J111" s="12"/>
      <c r="K111" s="12">
        <v>8268</v>
      </c>
      <c r="L111" s="17">
        <f t="shared" si="35"/>
        <v>0</v>
      </c>
      <c r="M111" s="12"/>
      <c r="N111" s="12"/>
      <c r="O111" s="12"/>
      <c r="P111" s="13"/>
    </row>
    <row r="112" spans="1:16" s="1" customFormat="1" ht="12.75">
      <c r="A112" s="102"/>
      <c r="B112" s="4" t="s">
        <v>148</v>
      </c>
      <c r="C112" s="5" t="s">
        <v>22</v>
      </c>
      <c r="D112" s="17">
        <f t="shared" si="32"/>
        <v>2890</v>
      </c>
      <c r="E112" s="17">
        <f t="shared" si="30"/>
        <v>0</v>
      </c>
      <c r="F112" s="17">
        <f t="shared" si="31"/>
        <v>2890</v>
      </c>
      <c r="G112" s="17">
        <f t="shared" si="33"/>
        <v>2890</v>
      </c>
      <c r="H112" s="17">
        <f t="shared" si="34"/>
        <v>0</v>
      </c>
      <c r="I112" s="12"/>
      <c r="J112" s="12"/>
      <c r="K112" s="12"/>
      <c r="L112" s="17">
        <f t="shared" si="35"/>
        <v>2890</v>
      </c>
      <c r="M112" s="12"/>
      <c r="N112" s="12"/>
      <c r="O112" s="12"/>
      <c r="P112" s="13">
        <v>2890</v>
      </c>
    </row>
    <row r="113" spans="1:16" s="1" customFormat="1" ht="12.75">
      <c r="A113" s="102"/>
      <c r="B113" s="4" t="s">
        <v>148</v>
      </c>
      <c r="C113" s="5" t="s">
        <v>116</v>
      </c>
      <c r="D113" s="17">
        <f t="shared" si="32"/>
        <v>510</v>
      </c>
      <c r="E113" s="17">
        <f t="shared" si="30"/>
        <v>510</v>
      </c>
      <c r="F113" s="17">
        <f t="shared" si="31"/>
        <v>0</v>
      </c>
      <c r="G113" s="17">
        <f t="shared" si="33"/>
        <v>510</v>
      </c>
      <c r="H113" s="17">
        <f t="shared" si="34"/>
        <v>510</v>
      </c>
      <c r="I113" s="12"/>
      <c r="J113" s="12"/>
      <c r="K113" s="12">
        <v>510</v>
      </c>
      <c r="L113" s="17">
        <f t="shared" si="35"/>
        <v>0</v>
      </c>
      <c r="M113" s="12"/>
      <c r="N113" s="12"/>
      <c r="O113" s="12"/>
      <c r="P113" s="13"/>
    </row>
    <row r="114" spans="1:16" s="1" customFormat="1" ht="12.75">
      <c r="A114" s="102"/>
      <c r="B114" s="4" t="s">
        <v>153</v>
      </c>
      <c r="C114" s="5" t="s">
        <v>24</v>
      </c>
      <c r="D114" s="17">
        <f t="shared" si="32"/>
        <v>25262</v>
      </c>
      <c r="E114" s="17">
        <f t="shared" si="30"/>
        <v>0</v>
      </c>
      <c r="F114" s="17">
        <f t="shared" si="31"/>
        <v>25262</v>
      </c>
      <c r="G114" s="17">
        <f t="shared" si="33"/>
        <v>25262</v>
      </c>
      <c r="H114" s="17">
        <f t="shared" si="34"/>
        <v>0</v>
      </c>
      <c r="I114" s="12"/>
      <c r="J114" s="12"/>
      <c r="K114" s="12"/>
      <c r="L114" s="17">
        <f t="shared" si="35"/>
        <v>25262</v>
      </c>
      <c r="M114" s="12"/>
      <c r="N114" s="12"/>
      <c r="O114" s="12"/>
      <c r="P114" s="13">
        <v>25262</v>
      </c>
    </row>
    <row r="115" spans="1:16" s="1" customFormat="1" ht="12.75">
      <c r="A115" s="102"/>
      <c r="B115" s="4" t="s">
        <v>153</v>
      </c>
      <c r="C115" s="5" t="s">
        <v>117</v>
      </c>
      <c r="D115" s="17">
        <f t="shared" si="32"/>
        <v>4458</v>
      </c>
      <c r="E115" s="17">
        <f t="shared" si="30"/>
        <v>4458</v>
      </c>
      <c r="F115" s="17">
        <f t="shared" si="31"/>
        <v>0</v>
      </c>
      <c r="G115" s="17">
        <f t="shared" si="33"/>
        <v>4458</v>
      </c>
      <c r="H115" s="17">
        <f t="shared" si="34"/>
        <v>4458</v>
      </c>
      <c r="I115" s="12"/>
      <c r="J115" s="12"/>
      <c r="K115" s="12">
        <v>4458</v>
      </c>
      <c r="L115" s="17">
        <f t="shared" si="35"/>
        <v>0</v>
      </c>
      <c r="M115" s="12"/>
      <c r="N115" s="12"/>
      <c r="O115" s="12"/>
      <c r="P115" s="13"/>
    </row>
    <row r="116" spans="1:16" s="1" customFormat="1" ht="12.75">
      <c r="A116" s="102"/>
      <c r="B116" s="4" t="s">
        <v>145</v>
      </c>
      <c r="C116" s="5" t="s">
        <v>93</v>
      </c>
      <c r="D116" s="17">
        <f t="shared" si="32"/>
        <v>476</v>
      </c>
      <c r="E116" s="17">
        <f t="shared" si="30"/>
        <v>0</v>
      </c>
      <c r="F116" s="17">
        <f t="shared" si="31"/>
        <v>476</v>
      </c>
      <c r="G116" s="17">
        <f t="shared" si="33"/>
        <v>476</v>
      </c>
      <c r="H116" s="17">
        <f t="shared" si="34"/>
        <v>0</v>
      </c>
      <c r="I116" s="12"/>
      <c r="J116" s="12"/>
      <c r="K116" s="12"/>
      <c r="L116" s="17">
        <f t="shared" si="35"/>
        <v>476</v>
      </c>
      <c r="M116" s="12"/>
      <c r="N116" s="12"/>
      <c r="O116" s="12"/>
      <c r="P116" s="13">
        <v>476</v>
      </c>
    </row>
    <row r="117" spans="1:16" s="1" customFormat="1" ht="12.75">
      <c r="A117" s="102"/>
      <c r="B117" s="4" t="s">
        <v>145</v>
      </c>
      <c r="C117" s="5" t="s">
        <v>88</v>
      </c>
      <c r="D117" s="17">
        <f t="shared" si="32"/>
        <v>84</v>
      </c>
      <c r="E117" s="17">
        <f t="shared" si="30"/>
        <v>84</v>
      </c>
      <c r="F117" s="17">
        <f t="shared" si="31"/>
        <v>0</v>
      </c>
      <c r="G117" s="17">
        <f t="shared" si="33"/>
        <v>84</v>
      </c>
      <c r="H117" s="17">
        <f t="shared" si="34"/>
        <v>84</v>
      </c>
      <c r="I117" s="12"/>
      <c r="J117" s="12"/>
      <c r="K117" s="12">
        <v>84</v>
      </c>
      <c r="L117" s="17">
        <f t="shared" si="35"/>
        <v>0</v>
      </c>
      <c r="M117" s="12"/>
      <c r="N117" s="12"/>
      <c r="O117" s="12"/>
      <c r="P117" s="13"/>
    </row>
    <row r="118" spans="1:16" s="1" customFormat="1" ht="12.75">
      <c r="A118" s="102"/>
      <c r="B118" s="5" t="s">
        <v>106</v>
      </c>
      <c r="C118" s="5"/>
      <c r="D118" s="17">
        <f t="shared" si="32"/>
        <v>46103</v>
      </c>
      <c r="E118" s="17">
        <v>6915</v>
      </c>
      <c r="F118" s="17">
        <v>39188</v>
      </c>
      <c r="G118" s="17"/>
      <c r="H118" s="17"/>
      <c r="I118" s="12"/>
      <c r="J118" s="12"/>
      <c r="K118" s="12"/>
      <c r="L118" s="17">
        <f t="shared" si="35"/>
        <v>0</v>
      </c>
      <c r="M118" s="12"/>
      <c r="N118" s="12"/>
      <c r="O118" s="12"/>
      <c r="P118" s="13"/>
    </row>
    <row r="119" spans="1:16" s="1" customFormat="1" ht="17.25" customHeight="1">
      <c r="A119" s="102" t="s">
        <v>110</v>
      </c>
      <c r="B119" s="103" t="s">
        <v>101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4"/>
    </row>
    <row r="120" spans="1:16" s="1" customFormat="1" ht="12.75">
      <c r="A120" s="102"/>
      <c r="B120" s="105" t="s">
        <v>89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6"/>
    </row>
    <row r="121" spans="1:16" s="1" customFormat="1" ht="12.75">
      <c r="A121" s="102"/>
      <c r="B121" s="107" t="s">
        <v>134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8"/>
    </row>
    <row r="122" spans="1:16" s="1" customFormat="1" ht="12.75">
      <c r="A122" s="102"/>
      <c r="B122" s="105" t="s">
        <v>83</v>
      </c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6"/>
    </row>
    <row r="123" spans="1:16" s="1" customFormat="1" ht="16.5" customHeight="1">
      <c r="A123" s="102"/>
      <c r="B123" s="26" t="s">
        <v>48</v>
      </c>
      <c r="C123" s="59" t="s">
        <v>103</v>
      </c>
      <c r="D123" s="39">
        <f>D124+D125</f>
        <v>50000</v>
      </c>
      <c r="E123" s="39">
        <f aca="true" t="shared" si="36" ref="E123:P123">E124+E125</f>
        <v>7499</v>
      </c>
      <c r="F123" s="39">
        <f t="shared" si="36"/>
        <v>42501</v>
      </c>
      <c r="G123" s="39">
        <f t="shared" si="36"/>
        <v>50000</v>
      </c>
      <c r="H123" s="39">
        <f t="shared" si="36"/>
        <v>7499</v>
      </c>
      <c r="I123" s="39">
        <f t="shared" si="36"/>
        <v>0</v>
      </c>
      <c r="J123" s="39">
        <f t="shared" si="36"/>
        <v>0</v>
      </c>
      <c r="K123" s="39">
        <f t="shared" si="36"/>
        <v>7499</v>
      </c>
      <c r="L123" s="39">
        <f t="shared" si="36"/>
        <v>42501</v>
      </c>
      <c r="M123" s="39">
        <f t="shared" si="36"/>
        <v>0</v>
      </c>
      <c r="N123" s="39">
        <f t="shared" si="36"/>
        <v>0</v>
      </c>
      <c r="O123" s="39">
        <f t="shared" si="36"/>
        <v>0</v>
      </c>
      <c r="P123" s="40">
        <f t="shared" si="36"/>
        <v>42501</v>
      </c>
    </row>
    <row r="124" spans="1:16" s="1" customFormat="1" ht="12.75">
      <c r="A124" s="102"/>
      <c r="B124" s="5" t="s">
        <v>156</v>
      </c>
      <c r="C124" s="47"/>
      <c r="D124" s="33">
        <f>E124+F124</f>
        <v>0</v>
      </c>
      <c r="E124" s="33">
        <v>0</v>
      </c>
      <c r="F124" s="33">
        <v>0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48"/>
    </row>
    <row r="125" spans="1:16" s="1" customFormat="1" ht="12.75">
      <c r="A125" s="102"/>
      <c r="B125" s="6" t="s">
        <v>106</v>
      </c>
      <c r="C125" s="6"/>
      <c r="D125" s="19">
        <f aca="true" t="shared" si="37" ref="D125:P125">SUM(D126:D135)</f>
        <v>50000</v>
      </c>
      <c r="E125" s="19">
        <f t="shared" si="37"/>
        <v>7499</v>
      </c>
      <c r="F125" s="19">
        <f t="shared" si="37"/>
        <v>42501</v>
      </c>
      <c r="G125" s="19">
        <f t="shared" si="37"/>
        <v>50000</v>
      </c>
      <c r="H125" s="19">
        <f t="shared" si="37"/>
        <v>7499</v>
      </c>
      <c r="I125" s="19">
        <f t="shared" si="37"/>
        <v>0</v>
      </c>
      <c r="J125" s="19">
        <f t="shared" si="37"/>
        <v>0</v>
      </c>
      <c r="K125" s="19">
        <f t="shared" si="37"/>
        <v>7499</v>
      </c>
      <c r="L125" s="19">
        <f t="shared" si="37"/>
        <v>42501</v>
      </c>
      <c r="M125" s="19">
        <f t="shared" si="37"/>
        <v>0</v>
      </c>
      <c r="N125" s="19">
        <f t="shared" si="37"/>
        <v>0</v>
      </c>
      <c r="O125" s="19">
        <f t="shared" si="37"/>
        <v>0</v>
      </c>
      <c r="P125" s="29">
        <f t="shared" si="37"/>
        <v>42501</v>
      </c>
    </row>
    <row r="126" spans="1:16" s="1" customFormat="1" ht="12.75">
      <c r="A126" s="102"/>
      <c r="B126" s="4" t="s">
        <v>9</v>
      </c>
      <c r="C126" s="5" t="s">
        <v>25</v>
      </c>
      <c r="D126" s="17">
        <f>E126+F126</f>
        <v>9350</v>
      </c>
      <c r="E126" s="17">
        <f>H126</f>
        <v>0</v>
      </c>
      <c r="F126" s="17">
        <f>L126</f>
        <v>9350</v>
      </c>
      <c r="G126" s="17">
        <f>H126+L126</f>
        <v>9350</v>
      </c>
      <c r="H126" s="17">
        <f>K126</f>
        <v>0</v>
      </c>
      <c r="I126" s="19"/>
      <c r="J126" s="19"/>
      <c r="K126" s="19"/>
      <c r="L126" s="17">
        <f>P126</f>
        <v>9350</v>
      </c>
      <c r="M126" s="19"/>
      <c r="N126" s="19"/>
      <c r="O126" s="19"/>
      <c r="P126" s="22">
        <v>9350</v>
      </c>
    </row>
    <row r="127" spans="1:16" s="1" customFormat="1" ht="12.75">
      <c r="A127" s="102"/>
      <c r="B127" s="4" t="s">
        <v>9</v>
      </c>
      <c r="C127" s="5" t="s">
        <v>112</v>
      </c>
      <c r="D127" s="17">
        <f>E127+F127</f>
        <v>1650</v>
      </c>
      <c r="E127" s="17">
        <f>H127</f>
        <v>1650</v>
      </c>
      <c r="F127" s="17">
        <f>L127</f>
        <v>0</v>
      </c>
      <c r="G127" s="17">
        <f>H127+L127</f>
        <v>1650</v>
      </c>
      <c r="H127" s="17">
        <f>K127</f>
        <v>1650</v>
      </c>
      <c r="I127" s="19"/>
      <c r="J127" s="19"/>
      <c r="K127" s="19">
        <v>1650</v>
      </c>
      <c r="L127" s="17">
        <f>P127</f>
        <v>0</v>
      </c>
      <c r="M127" s="19"/>
      <c r="N127" s="19"/>
      <c r="O127" s="19"/>
      <c r="P127" s="29"/>
    </row>
    <row r="128" spans="1:16" s="1" customFormat="1" ht="12.75">
      <c r="A128" s="102"/>
      <c r="B128" s="4" t="s">
        <v>152</v>
      </c>
      <c r="C128" s="5" t="s">
        <v>19</v>
      </c>
      <c r="D128" s="17">
        <f>E128+F128</f>
        <v>1412</v>
      </c>
      <c r="E128" s="17">
        <f>H128</f>
        <v>0</v>
      </c>
      <c r="F128" s="17">
        <f>L128</f>
        <v>1412</v>
      </c>
      <c r="G128" s="17">
        <f>H128+L128</f>
        <v>1412</v>
      </c>
      <c r="H128" s="17">
        <f>K128</f>
        <v>0</v>
      </c>
      <c r="I128" s="12"/>
      <c r="J128" s="12"/>
      <c r="K128" s="12"/>
      <c r="L128" s="17">
        <f>P128</f>
        <v>1412</v>
      </c>
      <c r="M128" s="12"/>
      <c r="N128" s="12"/>
      <c r="O128" s="12"/>
      <c r="P128" s="13">
        <v>1412</v>
      </c>
    </row>
    <row r="129" spans="1:16" s="1" customFormat="1" ht="12.75">
      <c r="A129" s="102"/>
      <c r="B129" s="4" t="s">
        <v>152</v>
      </c>
      <c r="C129" s="5" t="s">
        <v>113</v>
      </c>
      <c r="D129" s="17">
        <f aca="true" t="shared" si="38" ref="D129:D135">E129+F129</f>
        <v>249</v>
      </c>
      <c r="E129" s="17">
        <f aca="true" t="shared" si="39" ref="E129:E135">H129</f>
        <v>249</v>
      </c>
      <c r="F129" s="17">
        <f aca="true" t="shared" si="40" ref="F129:F135">L129</f>
        <v>0</v>
      </c>
      <c r="G129" s="17">
        <f aca="true" t="shared" si="41" ref="G129:G135">H129+L129</f>
        <v>249</v>
      </c>
      <c r="H129" s="17">
        <f aca="true" t="shared" si="42" ref="H129:H135">K129</f>
        <v>249</v>
      </c>
      <c r="I129" s="12"/>
      <c r="J129" s="12"/>
      <c r="K129" s="12">
        <v>249</v>
      </c>
      <c r="L129" s="17">
        <f aca="true" t="shared" si="43" ref="L129:L135">P129</f>
        <v>0</v>
      </c>
      <c r="M129" s="12"/>
      <c r="N129" s="12"/>
      <c r="O129" s="12"/>
      <c r="P129" s="13"/>
    </row>
    <row r="130" spans="1:16" s="1" customFormat="1" ht="12.75">
      <c r="A130" s="102"/>
      <c r="B130" s="4" t="s">
        <v>147</v>
      </c>
      <c r="C130" s="5" t="s">
        <v>20</v>
      </c>
      <c r="D130" s="17">
        <f t="shared" si="38"/>
        <v>230</v>
      </c>
      <c r="E130" s="17">
        <f t="shared" si="39"/>
        <v>0</v>
      </c>
      <c r="F130" s="17">
        <f t="shared" si="40"/>
        <v>230</v>
      </c>
      <c r="G130" s="17">
        <f t="shared" si="41"/>
        <v>230</v>
      </c>
      <c r="H130" s="17">
        <f t="shared" si="42"/>
        <v>0</v>
      </c>
      <c r="I130" s="12"/>
      <c r="J130" s="12"/>
      <c r="K130" s="12"/>
      <c r="L130" s="17">
        <f t="shared" si="43"/>
        <v>230</v>
      </c>
      <c r="M130" s="12"/>
      <c r="N130" s="12"/>
      <c r="O130" s="12"/>
      <c r="P130" s="13">
        <v>230</v>
      </c>
    </row>
    <row r="131" spans="1:16" s="1" customFormat="1" ht="12.75">
      <c r="A131" s="102"/>
      <c r="B131" s="4" t="s">
        <v>147</v>
      </c>
      <c r="C131" s="5" t="s">
        <v>114</v>
      </c>
      <c r="D131" s="17">
        <f t="shared" si="38"/>
        <v>40</v>
      </c>
      <c r="E131" s="17">
        <f t="shared" si="39"/>
        <v>40</v>
      </c>
      <c r="F131" s="17">
        <f t="shared" si="40"/>
        <v>0</v>
      </c>
      <c r="G131" s="17">
        <f t="shared" si="41"/>
        <v>40</v>
      </c>
      <c r="H131" s="17">
        <f t="shared" si="42"/>
        <v>40</v>
      </c>
      <c r="I131" s="12"/>
      <c r="J131" s="12"/>
      <c r="K131" s="12">
        <v>40</v>
      </c>
      <c r="L131" s="17">
        <f t="shared" si="43"/>
        <v>0</v>
      </c>
      <c r="M131" s="12"/>
      <c r="N131" s="12"/>
      <c r="O131" s="12"/>
      <c r="P131" s="13"/>
    </row>
    <row r="132" spans="1:16" s="1" customFormat="1" ht="12.75">
      <c r="A132" s="102"/>
      <c r="B132" s="4" t="s">
        <v>148</v>
      </c>
      <c r="C132" s="5" t="s">
        <v>22</v>
      </c>
      <c r="D132" s="17">
        <f t="shared" si="38"/>
        <v>1466</v>
      </c>
      <c r="E132" s="17">
        <f t="shared" si="39"/>
        <v>0</v>
      </c>
      <c r="F132" s="17">
        <f t="shared" si="40"/>
        <v>1466</v>
      </c>
      <c r="G132" s="17">
        <f t="shared" si="41"/>
        <v>1466</v>
      </c>
      <c r="H132" s="17">
        <f t="shared" si="42"/>
        <v>0</v>
      </c>
      <c r="I132" s="12"/>
      <c r="J132" s="12"/>
      <c r="K132" s="12"/>
      <c r="L132" s="17">
        <f t="shared" si="43"/>
        <v>1466</v>
      </c>
      <c r="M132" s="12"/>
      <c r="N132" s="12"/>
      <c r="O132" s="12"/>
      <c r="P132" s="13">
        <v>1466</v>
      </c>
    </row>
    <row r="133" spans="1:16" s="1" customFormat="1" ht="14.25" customHeight="1">
      <c r="A133" s="102"/>
      <c r="B133" s="4" t="s">
        <v>148</v>
      </c>
      <c r="C133" s="5" t="s">
        <v>116</v>
      </c>
      <c r="D133" s="17">
        <f t="shared" si="38"/>
        <v>258</v>
      </c>
      <c r="E133" s="17">
        <f t="shared" si="39"/>
        <v>258</v>
      </c>
      <c r="F133" s="17">
        <f t="shared" si="40"/>
        <v>0</v>
      </c>
      <c r="G133" s="17">
        <f t="shared" si="41"/>
        <v>258</v>
      </c>
      <c r="H133" s="17">
        <f t="shared" si="42"/>
        <v>258</v>
      </c>
      <c r="I133" s="12"/>
      <c r="J133" s="12"/>
      <c r="K133" s="12">
        <v>258</v>
      </c>
      <c r="L133" s="17">
        <f t="shared" si="43"/>
        <v>0</v>
      </c>
      <c r="M133" s="12"/>
      <c r="N133" s="12"/>
      <c r="O133" s="12"/>
      <c r="P133" s="13"/>
    </row>
    <row r="134" spans="1:16" s="1" customFormat="1" ht="12.75">
      <c r="A134" s="102"/>
      <c r="B134" s="4" t="s">
        <v>153</v>
      </c>
      <c r="C134" s="5" t="s">
        <v>24</v>
      </c>
      <c r="D134" s="17">
        <f t="shared" si="38"/>
        <v>30043</v>
      </c>
      <c r="E134" s="17">
        <f t="shared" si="39"/>
        <v>0</v>
      </c>
      <c r="F134" s="17">
        <f t="shared" si="40"/>
        <v>30043</v>
      </c>
      <c r="G134" s="17">
        <f t="shared" si="41"/>
        <v>30043</v>
      </c>
      <c r="H134" s="17">
        <f t="shared" si="42"/>
        <v>0</v>
      </c>
      <c r="I134" s="12"/>
      <c r="J134" s="12"/>
      <c r="K134" s="12"/>
      <c r="L134" s="17">
        <f t="shared" si="43"/>
        <v>30043</v>
      </c>
      <c r="M134" s="12"/>
      <c r="N134" s="12"/>
      <c r="O134" s="12"/>
      <c r="P134" s="13">
        <v>30043</v>
      </c>
    </row>
    <row r="135" spans="1:16" s="1" customFormat="1" ht="12.75">
      <c r="A135" s="102"/>
      <c r="B135" s="4" t="s">
        <v>153</v>
      </c>
      <c r="C135" s="5" t="s">
        <v>117</v>
      </c>
      <c r="D135" s="17">
        <f t="shared" si="38"/>
        <v>5302</v>
      </c>
      <c r="E135" s="17">
        <f t="shared" si="39"/>
        <v>5302</v>
      </c>
      <c r="F135" s="17">
        <f t="shared" si="40"/>
        <v>0</v>
      </c>
      <c r="G135" s="17">
        <f t="shared" si="41"/>
        <v>5302</v>
      </c>
      <c r="H135" s="17">
        <f t="shared" si="42"/>
        <v>5302</v>
      </c>
      <c r="I135" s="12"/>
      <c r="J135" s="12"/>
      <c r="K135" s="12">
        <v>5302</v>
      </c>
      <c r="L135" s="17">
        <f t="shared" si="43"/>
        <v>0</v>
      </c>
      <c r="M135" s="12"/>
      <c r="N135" s="12"/>
      <c r="O135" s="12"/>
      <c r="P135" s="13"/>
    </row>
    <row r="136" spans="1:16" s="1" customFormat="1" ht="16.5" customHeight="1">
      <c r="A136" s="102" t="s">
        <v>121</v>
      </c>
      <c r="B136" s="103" t="s">
        <v>105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4"/>
    </row>
    <row r="137" spans="1:16" s="1" customFormat="1" ht="12" customHeight="1">
      <c r="A137" s="102"/>
      <c r="B137" s="105" t="s">
        <v>151</v>
      </c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6"/>
    </row>
    <row r="138" spans="1:16" s="1" customFormat="1" ht="12" customHeight="1">
      <c r="A138" s="102"/>
      <c r="B138" s="107" t="s">
        <v>150</v>
      </c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8"/>
    </row>
    <row r="139" spans="1:16" s="1" customFormat="1" ht="16.5" customHeight="1">
      <c r="A139" s="102"/>
      <c r="B139" s="26" t="s">
        <v>48</v>
      </c>
      <c r="C139" s="59" t="s">
        <v>109</v>
      </c>
      <c r="D139" s="39">
        <f>D140+D141+D148+D149</f>
        <v>290081</v>
      </c>
      <c r="E139" s="39">
        <f aca="true" t="shared" si="44" ref="E139:P139">E140+E141+E148+E149</f>
        <v>0</v>
      </c>
      <c r="F139" s="39">
        <f t="shared" si="44"/>
        <v>290081</v>
      </c>
      <c r="G139" s="39">
        <f t="shared" si="44"/>
        <v>72242</v>
      </c>
      <c r="H139" s="39">
        <f t="shared" si="44"/>
        <v>0</v>
      </c>
      <c r="I139" s="39">
        <f t="shared" si="44"/>
        <v>0</v>
      </c>
      <c r="J139" s="39">
        <f t="shared" si="44"/>
        <v>0</v>
      </c>
      <c r="K139" s="39">
        <f t="shared" si="44"/>
        <v>0</v>
      </c>
      <c r="L139" s="39">
        <f t="shared" si="44"/>
        <v>72242</v>
      </c>
      <c r="M139" s="39">
        <f t="shared" si="44"/>
        <v>0</v>
      </c>
      <c r="N139" s="39">
        <f t="shared" si="44"/>
        <v>0</v>
      </c>
      <c r="O139" s="39">
        <f t="shared" si="44"/>
        <v>0</v>
      </c>
      <c r="P139" s="40">
        <f t="shared" si="44"/>
        <v>72242</v>
      </c>
    </row>
    <row r="140" spans="1:16" s="1" customFormat="1" ht="16.5" customHeight="1">
      <c r="A140" s="102"/>
      <c r="B140" s="5" t="s">
        <v>156</v>
      </c>
      <c r="C140" s="5"/>
      <c r="D140" s="17">
        <f>F140</f>
        <v>136915</v>
      </c>
      <c r="E140" s="17"/>
      <c r="F140" s="17">
        <v>136915</v>
      </c>
      <c r="G140" s="17"/>
      <c r="H140" s="17"/>
      <c r="I140" s="12"/>
      <c r="J140" s="12"/>
      <c r="K140" s="12"/>
      <c r="L140" s="17"/>
      <c r="M140" s="12"/>
      <c r="N140" s="12"/>
      <c r="O140" s="12"/>
      <c r="P140" s="13"/>
    </row>
    <row r="141" spans="1:16" s="49" customFormat="1" ht="12" customHeight="1">
      <c r="A141" s="102"/>
      <c r="B141" s="6" t="s">
        <v>106</v>
      </c>
      <c r="C141" s="6"/>
      <c r="D141" s="19">
        <f aca="true" t="shared" si="45" ref="D141:D149">F141</f>
        <v>72242</v>
      </c>
      <c r="E141" s="19"/>
      <c r="F141" s="19">
        <f aca="true" t="shared" si="46" ref="F141:F147">G141</f>
        <v>72242</v>
      </c>
      <c r="G141" s="19">
        <f aca="true" t="shared" si="47" ref="G141:G147">L141</f>
        <v>72242</v>
      </c>
      <c r="H141" s="19"/>
      <c r="I141" s="14"/>
      <c r="J141" s="14"/>
      <c r="K141" s="14"/>
      <c r="L141" s="19">
        <f aca="true" t="shared" si="48" ref="L141:L147">P141</f>
        <v>72242</v>
      </c>
      <c r="M141" s="14"/>
      <c r="N141" s="14"/>
      <c r="O141" s="14"/>
      <c r="P141" s="15">
        <f>SUM(P142:P147)</f>
        <v>72242</v>
      </c>
    </row>
    <row r="142" spans="1:16" s="1" customFormat="1" ht="12" customHeight="1">
      <c r="A142" s="102"/>
      <c r="B142" s="5" t="s">
        <v>9</v>
      </c>
      <c r="C142" s="5" t="s">
        <v>25</v>
      </c>
      <c r="D142" s="17">
        <f t="shared" si="45"/>
        <v>40800</v>
      </c>
      <c r="E142" s="17"/>
      <c r="F142" s="17">
        <f t="shared" si="46"/>
        <v>40800</v>
      </c>
      <c r="G142" s="17">
        <f t="shared" si="47"/>
        <v>40800</v>
      </c>
      <c r="H142" s="17"/>
      <c r="I142" s="12"/>
      <c r="J142" s="12"/>
      <c r="K142" s="12"/>
      <c r="L142" s="17">
        <f t="shared" si="48"/>
        <v>40800</v>
      </c>
      <c r="M142" s="12"/>
      <c r="N142" s="12"/>
      <c r="O142" s="12"/>
      <c r="P142" s="13">
        <v>40800</v>
      </c>
    </row>
    <row r="143" spans="1:16" s="1" customFormat="1" ht="12" customHeight="1">
      <c r="A143" s="102"/>
      <c r="B143" s="5" t="s">
        <v>146</v>
      </c>
      <c r="C143" s="5" t="s">
        <v>26</v>
      </c>
      <c r="D143" s="17">
        <f t="shared" si="45"/>
        <v>3266</v>
      </c>
      <c r="E143" s="17"/>
      <c r="F143" s="17">
        <f t="shared" si="46"/>
        <v>3266</v>
      </c>
      <c r="G143" s="17">
        <f t="shared" si="47"/>
        <v>3266</v>
      </c>
      <c r="H143" s="17"/>
      <c r="I143" s="12"/>
      <c r="J143" s="12"/>
      <c r="K143" s="12"/>
      <c r="L143" s="17">
        <f t="shared" si="48"/>
        <v>3266</v>
      </c>
      <c r="M143" s="12"/>
      <c r="N143" s="12"/>
      <c r="O143" s="12"/>
      <c r="P143" s="13">
        <v>3266</v>
      </c>
    </row>
    <row r="144" spans="1:16" s="1" customFormat="1" ht="12" customHeight="1">
      <c r="A144" s="102"/>
      <c r="B144" s="4" t="s">
        <v>152</v>
      </c>
      <c r="C144" s="5" t="s">
        <v>19</v>
      </c>
      <c r="D144" s="17">
        <f t="shared" si="45"/>
        <v>8091</v>
      </c>
      <c r="E144" s="17"/>
      <c r="F144" s="17">
        <f t="shared" si="46"/>
        <v>8091</v>
      </c>
      <c r="G144" s="17">
        <f t="shared" si="47"/>
        <v>8091</v>
      </c>
      <c r="H144" s="17"/>
      <c r="I144" s="12"/>
      <c r="J144" s="12"/>
      <c r="K144" s="12"/>
      <c r="L144" s="17">
        <f t="shared" si="48"/>
        <v>8091</v>
      </c>
      <c r="M144" s="12"/>
      <c r="N144" s="12"/>
      <c r="O144" s="12"/>
      <c r="P144" s="13">
        <v>8091</v>
      </c>
    </row>
    <row r="145" spans="1:16" s="1" customFormat="1" ht="12" customHeight="1">
      <c r="A145" s="102"/>
      <c r="B145" s="4" t="s">
        <v>147</v>
      </c>
      <c r="C145" s="5" t="s">
        <v>20</v>
      </c>
      <c r="D145" s="17">
        <f t="shared" si="45"/>
        <v>1305</v>
      </c>
      <c r="E145" s="17"/>
      <c r="F145" s="17">
        <f t="shared" si="46"/>
        <v>1305</v>
      </c>
      <c r="G145" s="17">
        <f t="shared" si="47"/>
        <v>1305</v>
      </c>
      <c r="H145" s="17"/>
      <c r="I145" s="12"/>
      <c r="J145" s="12"/>
      <c r="K145" s="12"/>
      <c r="L145" s="17">
        <f t="shared" si="48"/>
        <v>1305</v>
      </c>
      <c r="M145" s="12"/>
      <c r="N145" s="12"/>
      <c r="O145" s="12"/>
      <c r="P145" s="13">
        <v>1305</v>
      </c>
    </row>
    <row r="146" spans="1:16" s="1" customFormat="1" ht="12" customHeight="1">
      <c r="A146" s="102"/>
      <c r="B146" s="4" t="s">
        <v>9</v>
      </c>
      <c r="C146" s="5" t="s">
        <v>21</v>
      </c>
      <c r="D146" s="17">
        <f t="shared" si="45"/>
        <v>9180</v>
      </c>
      <c r="E146" s="17"/>
      <c r="F146" s="17">
        <f t="shared" si="46"/>
        <v>9180</v>
      </c>
      <c r="G146" s="17">
        <f t="shared" si="47"/>
        <v>9180</v>
      </c>
      <c r="H146" s="17"/>
      <c r="I146" s="12"/>
      <c r="J146" s="12"/>
      <c r="K146" s="12"/>
      <c r="L146" s="17">
        <f t="shared" si="48"/>
        <v>9180</v>
      </c>
      <c r="M146" s="12"/>
      <c r="N146" s="12"/>
      <c r="O146" s="12"/>
      <c r="P146" s="13">
        <v>9180</v>
      </c>
    </row>
    <row r="147" spans="1:16" s="1" customFormat="1" ht="12" customHeight="1">
      <c r="A147" s="102"/>
      <c r="B147" s="4" t="s">
        <v>153</v>
      </c>
      <c r="C147" s="5" t="s">
        <v>24</v>
      </c>
      <c r="D147" s="17">
        <f t="shared" si="45"/>
        <v>9600</v>
      </c>
      <c r="E147" s="17"/>
      <c r="F147" s="17">
        <f t="shared" si="46"/>
        <v>9600</v>
      </c>
      <c r="G147" s="17">
        <f t="shared" si="47"/>
        <v>9600</v>
      </c>
      <c r="H147" s="17"/>
      <c r="I147" s="12"/>
      <c r="J147" s="12"/>
      <c r="K147" s="12"/>
      <c r="L147" s="17">
        <f t="shared" si="48"/>
        <v>9600</v>
      </c>
      <c r="M147" s="12"/>
      <c r="N147" s="12"/>
      <c r="O147" s="12"/>
      <c r="P147" s="13">
        <v>9600</v>
      </c>
    </row>
    <row r="148" spans="1:16" s="1" customFormat="1" ht="12" customHeight="1">
      <c r="A148" s="102"/>
      <c r="B148" s="5" t="s">
        <v>107</v>
      </c>
      <c r="C148" s="5"/>
      <c r="D148" s="17">
        <f t="shared" si="45"/>
        <v>65712</v>
      </c>
      <c r="E148" s="17"/>
      <c r="F148" s="17">
        <v>65712</v>
      </c>
      <c r="G148" s="17"/>
      <c r="H148" s="17"/>
      <c r="I148" s="12"/>
      <c r="J148" s="12"/>
      <c r="K148" s="12"/>
      <c r="L148" s="17"/>
      <c r="M148" s="12"/>
      <c r="N148" s="12"/>
      <c r="O148" s="12"/>
      <c r="P148" s="13"/>
    </row>
    <row r="149" spans="1:16" s="1" customFormat="1" ht="12" customHeight="1">
      <c r="A149" s="102"/>
      <c r="B149" s="5" t="s">
        <v>108</v>
      </c>
      <c r="C149" s="5"/>
      <c r="D149" s="17">
        <f t="shared" si="45"/>
        <v>15212</v>
      </c>
      <c r="E149" s="17"/>
      <c r="F149" s="17">
        <v>15212</v>
      </c>
      <c r="G149" s="17"/>
      <c r="H149" s="17"/>
      <c r="I149" s="12"/>
      <c r="J149" s="12"/>
      <c r="K149" s="12"/>
      <c r="L149" s="17"/>
      <c r="M149" s="12"/>
      <c r="N149" s="12"/>
      <c r="O149" s="12"/>
      <c r="P149" s="13"/>
    </row>
    <row r="150" spans="1:16" s="1" customFormat="1" ht="17.25" customHeight="1">
      <c r="A150" s="102" t="s">
        <v>125</v>
      </c>
      <c r="B150" s="98" t="s">
        <v>122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9"/>
    </row>
    <row r="151" spans="1:16" s="1" customFormat="1" ht="12" customHeight="1">
      <c r="A151" s="102"/>
      <c r="B151" s="92" t="s">
        <v>3</v>
      </c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</row>
    <row r="152" spans="1:16" s="1" customFormat="1" ht="12" customHeight="1">
      <c r="A152" s="102"/>
      <c r="B152" s="92" t="s">
        <v>90</v>
      </c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</row>
    <row r="153" spans="1:16" s="1" customFormat="1" ht="12" customHeight="1">
      <c r="A153" s="102"/>
      <c r="B153" s="100" t="s">
        <v>5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1"/>
    </row>
    <row r="154" spans="1:16" s="1" customFormat="1" ht="16.5" customHeight="1">
      <c r="A154" s="102"/>
      <c r="B154" s="92" t="s">
        <v>83</v>
      </c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</row>
    <row r="155" spans="1:16" s="49" customFormat="1" ht="16.5" customHeight="1">
      <c r="A155" s="102"/>
      <c r="B155" s="43" t="s">
        <v>48</v>
      </c>
      <c r="C155" s="59" t="s">
        <v>109</v>
      </c>
      <c r="D155" s="39">
        <f aca="true" t="shared" si="49" ref="D155:P155">D156+D157</f>
        <v>701175</v>
      </c>
      <c r="E155" s="39">
        <f t="shared" si="49"/>
        <v>105176</v>
      </c>
      <c r="F155" s="39">
        <f t="shared" si="49"/>
        <v>595999</v>
      </c>
      <c r="G155" s="39">
        <f t="shared" si="49"/>
        <v>53956</v>
      </c>
      <c r="H155" s="39">
        <f t="shared" si="49"/>
        <v>8093</v>
      </c>
      <c r="I155" s="39">
        <f t="shared" si="49"/>
        <v>0</v>
      </c>
      <c r="J155" s="39">
        <f t="shared" si="49"/>
        <v>0</v>
      </c>
      <c r="K155" s="39">
        <f t="shared" si="49"/>
        <v>8093</v>
      </c>
      <c r="L155" s="39">
        <f t="shared" si="49"/>
        <v>45863</v>
      </c>
      <c r="M155" s="39">
        <f t="shared" si="49"/>
        <v>0</v>
      </c>
      <c r="N155" s="39">
        <f t="shared" si="49"/>
        <v>0</v>
      </c>
      <c r="O155" s="39">
        <f t="shared" si="49"/>
        <v>0</v>
      </c>
      <c r="P155" s="40">
        <f t="shared" si="49"/>
        <v>45863</v>
      </c>
    </row>
    <row r="156" spans="1:16" s="1" customFormat="1" ht="12" customHeight="1">
      <c r="A156" s="102"/>
      <c r="B156" s="5" t="s">
        <v>156</v>
      </c>
      <c r="C156" s="47"/>
      <c r="D156" s="17">
        <f>E156+F156</f>
        <v>647219</v>
      </c>
      <c r="E156" s="17">
        <v>97083</v>
      </c>
      <c r="F156" s="17">
        <v>550136</v>
      </c>
      <c r="G156" s="17"/>
      <c r="H156" s="17">
        <f>K156</f>
        <v>0</v>
      </c>
      <c r="I156" s="12"/>
      <c r="J156" s="12"/>
      <c r="K156" s="12"/>
      <c r="L156" s="17"/>
      <c r="M156" s="12"/>
      <c r="N156" s="12"/>
      <c r="O156" s="12"/>
      <c r="P156" s="13"/>
    </row>
    <row r="157" spans="1:16" s="1" customFormat="1" ht="12" customHeight="1">
      <c r="A157" s="102"/>
      <c r="B157" s="3" t="s">
        <v>106</v>
      </c>
      <c r="C157" s="6"/>
      <c r="D157" s="44">
        <f>E157+F157</f>
        <v>53956</v>
      </c>
      <c r="E157" s="44">
        <f>H157</f>
        <v>8093</v>
      </c>
      <c r="F157" s="44">
        <f>L157</f>
        <v>45863</v>
      </c>
      <c r="G157" s="44">
        <f>H157+L157</f>
        <v>53956</v>
      </c>
      <c r="H157" s="44">
        <f aca="true" t="shared" si="50" ref="H157:H170">K157</f>
        <v>8093</v>
      </c>
      <c r="I157" s="56"/>
      <c r="J157" s="56"/>
      <c r="K157" s="56">
        <f>SUM(K158:K171)</f>
        <v>8093</v>
      </c>
      <c r="L157" s="44">
        <f>P157</f>
        <v>45863</v>
      </c>
      <c r="M157" s="56"/>
      <c r="N157" s="56"/>
      <c r="O157" s="56"/>
      <c r="P157" s="57">
        <f>SUM(P158:P171)</f>
        <v>45863</v>
      </c>
    </row>
    <row r="158" spans="1:16" s="1" customFormat="1" ht="12" customHeight="1">
      <c r="A158" s="102"/>
      <c r="B158" s="4" t="s">
        <v>9</v>
      </c>
      <c r="C158" s="5" t="s">
        <v>25</v>
      </c>
      <c r="D158" s="17">
        <f aca="true" t="shared" si="51" ref="D158:D170">E158+F158</f>
        <v>3685</v>
      </c>
      <c r="E158" s="17">
        <f aca="true" t="shared" si="52" ref="E158:E170">H158</f>
        <v>0</v>
      </c>
      <c r="F158" s="17">
        <f aca="true" t="shared" si="53" ref="F158:F170">L158</f>
        <v>3685</v>
      </c>
      <c r="G158" s="17">
        <f aca="true" t="shared" si="54" ref="G158:G170">H158+L158</f>
        <v>3685</v>
      </c>
      <c r="H158" s="17">
        <f t="shared" si="50"/>
        <v>0</v>
      </c>
      <c r="I158" s="12"/>
      <c r="J158" s="12"/>
      <c r="K158" s="12"/>
      <c r="L158" s="17">
        <f aca="true" t="shared" si="55" ref="L158:L170">P158</f>
        <v>3685</v>
      </c>
      <c r="M158" s="12"/>
      <c r="N158" s="12"/>
      <c r="O158" s="12"/>
      <c r="P158" s="13">
        <v>3685</v>
      </c>
    </row>
    <row r="159" spans="1:16" s="1" customFormat="1" ht="12" customHeight="1">
      <c r="A159" s="102"/>
      <c r="B159" s="4" t="s">
        <v>9</v>
      </c>
      <c r="C159" s="5" t="s">
        <v>112</v>
      </c>
      <c r="D159" s="17">
        <f t="shared" si="51"/>
        <v>650</v>
      </c>
      <c r="E159" s="17">
        <f t="shared" si="52"/>
        <v>650</v>
      </c>
      <c r="F159" s="17">
        <f t="shared" si="53"/>
        <v>0</v>
      </c>
      <c r="G159" s="17">
        <f t="shared" si="54"/>
        <v>650</v>
      </c>
      <c r="H159" s="17">
        <f t="shared" si="50"/>
        <v>650</v>
      </c>
      <c r="I159" s="12"/>
      <c r="J159" s="12"/>
      <c r="K159" s="12">
        <v>650</v>
      </c>
      <c r="L159" s="17">
        <f t="shared" si="55"/>
        <v>0</v>
      </c>
      <c r="M159" s="12"/>
      <c r="N159" s="12"/>
      <c r="O159" s="12"/>
      <c r="P159" s="13"/>
    </row>
    <row r="160" spans="1:16" s="1" customFormat="1" ht="12" customHeight="1">
      <c r="A160" s="102"/>
      <c r="B160" s="4" t="s">
        <v>152</v>
      </c>
      <c r="C160" s="5" t="s">
        <v>19</v>
      </c>
      <c r="D160" s="17">
        <f t="shared" si="51"/>
        <v>5499</v>
      </c>
      <c r="E160" s="17">
        <f t="shared" si="52"/>
        <v>0</v>
      </c>
      <c r="F160" s="17">
        <f t="shared" si="53"/>
        <v>5499</v>
      </c>
      <c r="G160" s="17">
        <f t="shared" si="54"/>
        <v>5499</v>
      </c>
      <c r="H160" s="17">
        <f t="shared" si="50"/>
        <v>0</v>
      </c>
      <c r="I160" s="12"/>
      <c r="J160" s="12"/>
      <c r="K160" s="12"/>
      <c r="L160" s="17">
        <f t="shared" si="55"/>
        <v>5499</v>
      </c>
      <c r="M160" s="12"/>
      <c r="N160" s="12"/>
      <c r="O160" s="12"/>
      <c r="P160" s="13">
        <v>5499</v>
      </c>
    </row>
    <row r="161" spans="1:16" s="1" customFormat="1" ht="12" customHeight="1">
      <c r="A161" s="102"/>
      <c r="B161" s="4" t="s">
        <v>152</v>
      </c>
      <c r="C161" s="5" t="s">
        <v>113</v>
      </c>
      <c r="D161" s="17">
        <f t="shared" si="51"/>
        <v>970</v>
      </c>
      <c r="E161" s="17">
        <f t="shared" si="52"/>
        <v>970</v>
      </c>
      <c r="F161" s="17">
        <f t="shared" si="53"/>
        <v>0</v>
      </c>
      <c r="G161" s="17">
        <f t="shared" si="54"/>
        <v>970</v>
      </c>
      <c r="H161" s="17">
        <f t="shared" si="50"/>
        <v>970</v>
      </c>
      <c r="I161" s="12"/>
      <c r="J161" s="12"/>
      <c r="K161" s="12">
        <v>970</v>
      </c>
      <c r="L161" s="17">
        <f t="shared" si="55"/>
        <v>0</v>
      </c>
      <c r="M161" s="12"/>
      <c r="N161" s="12"/>
      <c r="O161" s="12"/>
      <c r="P161" s="13"/>
    </row>
    <row r="162" spans="1:16" s="1" customFormat="1" ht="12" customHeight="1">
      <c r="A162" s="102"/>
      <c r="B162" s="4" t="s">
        <v>147</v>
      </c>
      <c r="C162" s="5" t="s">
        <v>20</v>
      </c>
      <c r="D162" s="17">
        <f t="shared" si="51"/>
        <v>887</v>
      </c>
      <c r="E162" s="17">
        <f t="shared" si="52"/>
        <v>0</v>
      </c>
      <c r="F162" s="17">
        <f t="shared" si="53"/>
        <v>887</v>
      </c>
      <c r="G162" s="17">
        <f t="shared" si="54"/>
        <v>887</v>
      </c>
      <c r="H162" s="17">
        <f t="shared" si="50"/>
        <v>0</v>
      </c>
      <c r="I162" s="12"/>
      <c r="J162" s="12"/>
      <c r="K162" s="12"/>
      <c r="L162" s="17">
        <f t="shared" si="55"/>
        <v>887</v>
      </c>
      <c r="M162" s="12"/>
      <c r="N162" s="12"/>
      <c r="O162" s="12"/>
      <c r="P162" s="13">
        <v>887</v>
      </c>
    </row>
    <row r="163" spans="1:16" s="1" customFormat="1" ht="12" customHeight="1">
      <c r="A163" s="102"/>
      <c r="B163" s="4" t="s">
        <v>147</v>
      </c>
      <c r="C163" s="5" t="s">
        <v>114</v>
      </c>
      <c r="D163" s="17">
        <f t="shared" si="51"/>
        <v>156</v>
      </c>
      <c r="E163" s="17">
        <f t="shared" si="52"/>
        <v>156</v>
      </c>
      <c r="F163" s="17">
        <f t="shared" si="53"/>
        <v>0</v>
      </c>
      <c r="G163" s="17">
        <f t="shared" si="54"/>
        <v>156</v>
      </c>
      <c r="H163" s="17">
        <f t="shared" si="50"/>
        <v>156</v>
      </c>
      <c r="I163" s="12"/>
      <c r="J163" s="12"/>
      <c r="K163" s="12">
        <v>156</v>
      </c>
      <c r="L163" s="17">
        <f t="shared" si="55"/>
        <v>0</v>
      </c>
      <c r="M163" s="12"/>
      <c r="N163" s="12"/>
      <c r="O163" s="12"/>
      <c r="P163" s="13"/>
    </row>
    <row r="164" spans="1:16" s="1" customFormat="1" ht="12" customHeight="1">
      <c r="A164" s="102"/>
      <c r="B164" s="4" t="s">
        <v>9</v>
      </c>
      <c r="C164" s="5" t="s">
        <v>21</v>
      </c>
      <c r="D164" s="17">
        <f t="shared" si="51"/>
        <v>32514</v>
      </c>
      <c r="E164" s="17">
        <f t="shared" si="52"/>
        <v>0</v>
      </c>
      <c r="F164" s="17">
        <f t="shared" si="53"/>
        <v>32514</v>
      </c>
      <c r="G164" s="17">
        <f t="shared" si="54"/>
        <v>32514</v>
      </c>
      <c r="H164" s="17">
        <f t="shared" si="50"/>
        <v>0</v>
      </c>
      <c r="I164" s="12"/>
      <c r="J164" s="12"/>
      <c r="K164" s="12"/>
      <c r="L164" s="17">
        <f t="shared" si="55"/>
        <v>32514</v>
      </c>
      <c r="M164" s="12"/>
      <c r="N164" s="12"/>
      <c r="O164" s="12"/>
      <c r="P164" s="13">
        <v>32514</v>
      </c>
    </row>
    <row r="165" spans="1:16" s="1" customFormat="1" ht="12" customHeight="1">
      <c r="A165" s="102"/>
      <c r="B165" s="4" t="s">
        <v>9</v>
      </c>
      <c r="C165" s="5" t="s">
        <v>115</v>
      </c>
      <c r="D165" s="17">
        <f t="shared" si="51"/>
        <v>5738</v>
      </c>
      <c r="E165" s="17">
        <f t="shared" si="52"/>
        <v>5738</v>
      </c>
      <c r="F165" s="17">
        <f t="shared" si="53"/>
        <v>0</v>
      </c>
      <c r="G165" s="17">
        <f t="shared" si="54"/>
        <v>5738</v>
      </c>
      <c r="H165" s="17">
        <f t="shared" si="50"/>
        <v>5738</v>
      </c>
      <c r="I165" s="12"/>
      <c r="J165" s="12"/>
      <c r="K165" s="12">
        <v>5738</v>
      </c>
      <c r="L165" s="17">
        <f t="shared" si="55"/>
        <v>0</v>
      </c>
      <c r="M165" s="12"/>
      <c r="N165" s="12"/>
      <c r="O165" s="12"/>
      <c r="P165" s="13"/>
    </row>
    <row r="166" spans="1:16" s="1" customFormat="1" ht="12" customHeight="1">
      <c r="A166" s="102"/>
      <c r="B166" s="4" t="s">
        <v>148</v>
      </c>
      <c r="C166" s="5" t="s">
        <v>22</v>
      </c>
      <c r="D166" s="17">
        <f t="shared" si="51"/>
        <v>1493</v>
      </c>
      <c r="E166" s="17">
        <f t="shared" si="52"/>
        <v>0</v>
      </c>
      <c r="F166" s="17">
        <f t="shared" si="53"/>
        <v>1493</v>
      </c>
      <c r="G166" s="17">
        <f t="shared" si="54"/>
        <v>1493</v>
      </c>
      <c r="H166" s="17">
        <f t="shared" si="50"/>
        <v>0</v>
      </c>
      <c r="I166" s="12"/>
      <c r="J166" s="12"/>
      <c r="K166" s="12"/>
      <c r="L166" s="17">
        <f t="shared" si="55"/>
        <v>1493</v>
      </c>
      <c r="M166" s="12"/>
      <c r="N166" s="12"/>
      <c r="O166" s="12"/>
      <c r="P166" s="13">
        <v>1493</v>
      </c>
    </row>
    <row r="167" spans="1:16" s="1" customFormat="1" ht="12" customHeight="1">
      <c r="A167" s="102"/>
      <c r="B167" s="4" t="s">
        <v>148</v>
      </c>
      <c r="C167" s="5" t="s">
        <v>116</v>
      </c>
      <c r="D167" s="17">
        <f t="shared" si="51"/>
        <v>264</v>
      </c>
      <c r="E167" s="17">
        <f t="shared" si="52"/>
        <v>264</v>
      </c>
      <c r="F167" s="17">
        <f t="shared" si="53"/>
        <v>0</v>
      </c>
      <c r="G167" s="17">
        <f t="shared" si="54"/>
        <v>264</v>
      </c>
      <c r="H167" s="17">
        <f t="shared" si="50"/>
        <v>264</v>
      </c>
      <c r="I167" s="12"/>
      <c r="J167" s="12"/>
      <c r="K167" s="12">
        <v>264</v>
      </c>
      <c r="L167" s="17">
        <f t="shared" si="55"/>
        <v>0</v>
      </c>
      <c r="M167" s="12"/>
      <c r="N167" s="12"/>
      <c r="O167" s="12"/>
      <c r="P167" s="13"/>
    </row>
    <row r="168" spans="1:16" s="1" customFormat="1" ht="12" customHeight="1">
      <c r="A168" s="102"/>
      <c r="B168" s="4" t="s">
        <v>153</v>
      </c>
      <c r="C168" s="5" t="s">
        <v>24</v>
      </c>
      <c r="D168" s="17">
        <f t="shared" si="51"/>
        <v>255</v>
      </c>
      <c r="E168" s="17">
        <f t="shared" si="52"/>
        <v>0</v>
      </c>
      <c r="F168" s="17">
        <f t="shared" si="53"/>
        <v>255</v>
      </c>
      <c r="G168" s="17">
        <f t="shared" si="54"/>
        <v>255</v>
      </c>
      <c r="H168" s="17">
        <f t="shared" si="50"/>
        <v>0</v>
      </c>
      <c r="I168" s="12"/>
      <c r="J168" s="12"/>
      <c r="K168" s="12"/>
      <c r="L168" s="17">
        <f t="shared" si="55"/>
        <v>255</v>
      </c>
      <c r="M168" s="12"/>
      <c r="N168" s="12"/>
      <c r="O168" s="12"/>
      <c r="P168" s="13">
        <v>255</v>
      </c>
    </row>
    <row r="169" spans="1:16" s="1" customFormat="1" ht="12" customHeight="1">
      <c r="A169" s="102"/>
      <c r="B169" s="4" t="s">
        <v>153</v>
      </c>
      <c r="C169" s="5" t="s">
        <v>117</v>
      </c>
      <c r="D169" s="17">
        <f t="shared" si="51"/>
        <v>45</v>
      </c>
      <c r="E169" s="17">
        <f t="shared" si="52"/>
        <v>45</v>
      </c>
      <c r="F169" s="17">
        <f t="shared" si="53"/>
        <v>0</v>
      </c>
      <c r="G169" s="17">
        <f t="shared" si="54"/>
        <v>45</v>
      </c>
      <c r="H169" s="17">
        <f t="shared" si="50"/>
        <v>45</v>
      </c>
      <c r="I169" s="12"/>
      <c r="J169" s="12"/>
      <c r="K169" s="12">
        <v>45</v>
      </c>
      <c r="L169" s="17">
        <f t="shared" si="55"/>
        <v>0</v>
      </c>
      <c r="M169" s="12"/>
      <c r="N169" s="12"/>
      <c r="O169" s="12"/>
      <c r="P169" s="13"/>
    </row>
    <row r="170" spans="1:16" s="1" customFormat="1" ht="12" customHeight="1">
      <c r="A170" s="102"/>
      <c r="B170" s="4" t="s">
        <v>52</v>
      </c>
      <c r="C170" s="5" t="s">
        <v>28</v>
      </c>
      <c r="D170" s="17">
        <f t="shared" si="51"/>
        <v>1530</v>
      </c>
      <c r="E170" s="17">
        <f t="shared" si="52"/>
        <v>0</v>
      </c>
      <c r="F170" s="17">
        <f t="shared" si="53"/>
        <v>1530</v>
      </c>
      <c r="G170" s="17">
        <f t="shared" si="54"/>
        <v>1530</v>
      </c>
      <c r="H170" s="17">
        <f t="shared" si="50"/>
        <v>0</v>
      </c>
      <c r="I170" s="12"/>
      <c r="J170" s="12"/>
      <c r="K170" s="12"/>
      <c r="L170" s="17">
        <f t="shared" si="55"/>
        <v>1530</v>
      </c>
      <c r="M170" s="12"/>
      <c r="N170" s="12"/>
      <c r="O170" s="12"/>
      <c r="P170" s="13">
        <v>1530</v>
      </c>
    </row>
    <row r="171" spans="1:16" s="1" customFormat="1" ht="12" customHeight="1">
      <c r="A171" s="102"/>
      <c r="B171" s="4" t="s">
        <v>52</v>
      </c>
      <c r="C171" s="5" t="s">
        <v>91</v>
      </c>
      <c r="D171" s="17">
        <f>E171+F171</f>
        <v>270</v>
      </c>
      <c r="E171" s="17">
        <f>H171</f>
        <v>270</v>
      </c>
      <c r="F171" s="17">
        <f>L171</f>
        <v>0</v>
      </c>
      <c r="G171" s="17">
        <f>H171+L171</f>
        <v>270</v>
      </c>
      <c r="H171" s="17">
        <f>K171</f>
        <v>270</v>
      </c>
      <c r="I171" s="12"/>
      <c r="J171" s="12"/>
      <c r="K171" s="12">
        <v>270</v>
      </c>
      <c r="L171" s="17">
        <f>P171</f>
        <v>0</v>
      </c>
      <c r="M171" s="12"/>
      <c r="N171" s="12"/>
      <c r="O171" s="12"/>
      <c r="P171" s="13"/>
    </row>
    <row r="172" spans="1:16" s="1" customFormat="1" ht="16.5" customHeight="1">
      <c r="A172" s="102" t="s">
        <v>63</v>
      </c>
      <c r="B172" s="98" t="s">
        <v>122</v>
      </c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9"/>
    </row>
    <row r="173" spans="1:16" s="1" customFormat="1" ht="12" customHeight="1">
      <c r="A173" s="102"/>
      <c r="B173" s="92" t="s">
        <v>3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3"/>
    </row>
    <row r="174" spans="1:16" s="1" customFormat="1" ht="12" customHeight="1">
      <c r="A174" s="102"/>
      <c r="B174" s="92" t="s">
        <v>90</v>
      </c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3"/>
    </row>
    <row r="175" spans="1:16" s="1" customFormat="1" ht="12" customHeight="1">
      <c r="A175" s="102"/>
      <c r="B175" s="100" t="s">
        <v>6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1"/>
    </row>
    <row r="176" spans="1:16" s="1" customFormat="1" ht="15.75" customHeight="1">
      <c r="A176" s="102"/>
      <c r="B176" s="92" t="s">
        <v>83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3"/>
    </row>
    <row r="177" spans="1:16" s="49" customFormat="1" ht="16.5" customHeight="1">
      <c r="A177" s="102"/>
      <c r="B177" s="43" t="s">
        <v>48</v>
      </c>
      <c r="C177" s="59" t="s">
        <v>111</v>
      </c>
      <c r="D177" s="39">
        <f aca="true" t="shared" si="56" ref="D177:P177">D178+D179</f>
        <v>949232</v>
      </c>
      <c r="E177" s="39">
        <f t="shared" si="56"/>
        <v>142393</v>
      </c>
      <c r="F177" s="39">
        <f t="shared" si="56"/>
        <v>806839</v>
      </c>
      <c r="G177" s="39">
        <f t="shared" si="56"/>
        <v>41318</v>
      </c>
      <c r="H177" s="39">
        <f t="shared" si="56"/>
        <v>6197</v>
      </c>
      <c r="I177" s="39">
        <f t="shared" si="56"/>
        <v>0</v>
      </c>
      <c r="J177" s="39">
        <f t="shared" si="56"/>
        <v>0</v>
      </c>
      <c r="K177" s="39">
        <f t="shared" si="56"/>
        <v>6197</v>
      </c>
      <c r="L177" s="39">
        <f t="shared" si="56"/>
        <v>35121</v>
      </c>
      <c r="M177" s="39">
        <f t="shared" si="56"/>
        <v>0</v>
      </c>
      <c r="N177" s="39">
        <f t="shared" si="56"/>
        <v>0</v>
      </c>
      <c r="O177" s="39">
        <f t="shared" si="56"/>
        <v>0</v>
      </c>
      <c r="P177" s="40">
        <f t="shared" si="56"/>
        <v>35121</v>
      </c>
    </row>
    <row r="178" spans="1:16" s="1" customFormat="1" ht="12" customHeight="1">
      <c r="A178" s="102"/>
      <c r="B178" s="5" t="s">
        <v>156</v>
      </c>
      <c r="C178" s="47"/>
      <c r="D178" s="33">
        <f aca="true" t="shared" si="57" ref="D178:D189">E178+F178</f>
        <v>907914</v>
      </c>
      <c r="E178" s="33">
        <v>136196</v>
      </c>
      <c r="F178" s="33">
        <v>771718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48"/>
    </row>
    <row r="179" spans="1:16" s="1" customFormat="1" ht="12" customHeight="1">
      <c r="A179" s="102"/>
      <c r="B179" s="3" t="s">
        <v>106</v>
      </c>
      <c r="C179" s="6"/>
      <c r="D179" s="19">
        <f t="shared" si="57"/>
        <v>41318</v>
      </c>
      <c r="E179" s="19">
        <f>H179</f>
        <v>6197</v>
      </c>
      <c r="F179" s="19">
        <f>L179</f>
        <v>35121</v>
      </c>
      <c r="G179" s="19">
        <f>H179+L179</f>
        <v>41318</v>
      </c>
      <c r="H179" s="19">
        <f>K179</f>
        <v>6197</v>
      </c>
      <c r="I179" s="14"/>
      <c r="J179" s="14"/>
      <c r="K179" s="14">
        <f>SUM(K180:K199)</f>
        <v>6197</v>
      </c>
      <c r="L179" s="19">
        <f>SUM(L180:L199)</f>
        <v>35121</v>
      </c>
      <c r="M179" s="14"/>
      <c r="N179" s="14"/>
      <c r="O179" s="14"/>
      <c r="P179" s="15">
        <f>SUM(P180:P199)</f>
        <v>35121</v>
      </c>
    </row>
    <row r="180" spans="1:16" s="1" customFormat="1" ht="12" customHeight="1">
      <c r="A180" s="102"/>
      <c r="B180" s="4" t="s">
        <v>9</v>
      </c>
      <c r="C180" s="5" t="s">
        <v>25</v>
      </c>
      <c r="D180" s="17">
        <f t="shared" si="57"/>
        <v>4335</v>
      </c>
      <c r="E180" s="17">
        <f>H180</f>
        <v>0</v>
      </c>
      <c r="F180" s="17">
        <f>L180</f>
        <v>4335</v>
      </c>
      <c r="G180" s="17">
        <f>H180+L180</f>
        <v>4335</v>
      </c>
      <c r="H180" s="17">
        <f>K180</f>
        <v>0</v>
      </c>
      <c r="I180" s="12"/>
      <c r="J180" s="12"/>
      <c r="K180" s="12">
        <v>0</v>
      </c>
      <c r="L180" s="17">
        <f>P180</f>
        <v>4335</v>
      </c>
      <c r="M180" s="12"/>
      <c r="N180" s="12"/>
      <c r="O180" s="12"/>
      <c r="P180" s="13">
        <v>4335</v>
      </c>
    </row>
    <row r="181" spans="1:16" s="1" customFormat="1" ht="12" customHeight="1">
      <c r="A181" s="102"/>
      <c r="B181" s="4" t="s">
        <v>9</v>
      </c>
      <c r="C181" s="5" t="s">
        <v>112</v>
      </c>
      <c r="D181" s="17">
        <f t="shared" si="57"/>
        <v>765</v>
      </c>
      <c r="E181" s="17">
        <f aca="true" t="shared" si="58" ref="E181:E199">H181</f>
        <v>765</v>
      </c>
      <c r="F181" s="17">
        <f aca="true" t="shared" si="59" ref="F181:F199">L181</f>
        <v>0</v>
      </c>
      <c r="G181" s="17">
        <f aca="true" t="shared" si="60" ref="G181:G199">H181+L181</f>
        <v>765</v>
      </c>
      <c r="H181" s="17">
        <f aca="true" t="shared" si="61" ref="H181:H199">K181</f>
        <v>765</v>
      </c>
      <c r="I181" s="12"/>
      <c r="J181" s="12"/>
      <c r="K181" s="12">
        <v>765</v>
      </c>
      <c r="L181" s="17">
        <f aca="true" t="shared" si="62" ref="L181:L199">P181</f>
        <v>0</v>
      </c>
      <c r="M181" s="12"/>
      <c r="N181" s="12"/>
      <c r="O181" s="12"/>
      <c r="P181" s="13">
        <v>0</v>
      </c>
    </row>
    <row r="182" spans="1:16" s="1" customFormat="1" ht="12" customHeight="1">
      <c r="A182" s="102"/>
      <c r="B182" s="5" t="s">
        <v>146</v>
      </c>
      <c r="C182" s="5" t="s">
        <v>26</v>
      </c>
      <c r="D182" s="17">
        <f t="shared" si="57"/>
        <v>2211</v>
      </c>
      <c r="E182" s="17">
        <f t="shared" si="58"/>
        <v>0</v>
      </c>
      <c r="F182" s="17">
        <f t="shared" si="59"/>
        <v>2211</v>
      </c>
      <c r="G182" s="17">
        <f t="shared" si="60"/>
        <v>2211</v>
      </c>
      <c r="H182" s="17">
        <f t="shared" si="61"/>
        <v>0</v>
      </c>
      <c r="I182" s="12"/>
      <c r="J182" s="12"/>
      <c r="K182" s="12"/>
      <c r="L182" s="17">
        <f t="shared" si="62"/>
        <v>2211</v>
      </c>
      <c r="M182" s="12"/>
      <c r="N182" s="12"/>
      <c r="O182" s="12"/>
      <c r="P182" s="13">
        <v>2211</v>
      </c>
    </row>
    <row r="183" spans="1:16" s="1" customFormat="1" ht="12" customHeight="1">
      <c r="A183" s="102"/>
      <c r="B183" s="5" t="s">
        <v>146</v>
      </c>
      <c r="C183" s="5" t="s">
        <v>135</v>
      </c>
      <c r="D183" s="17">
        <f t="shared" si="57"/>
        <v>390</v>
      </c>
      <c r="E183" s="17">
        <f t="shared" si="58"/>
        <v>390</v>
      </c>
      <c r="F183" s="17">
        <f t="shared" si="59"/>
        <v>0</v>
      </c>
      <c r="G183" s="17">
        <f t="shared" si="60"/>
        <v>390</v>
      </c>
      <c r="H183" s="17">
        <f t="shared" si="61"/>
        <v>390</v>
      </c>
      <c r="I183" s="12"/>
      <c r="J183" s="12"/>
      <c r="K183" s="12">
        <v>390</v>
      </c>
      <c r="L183" s="17">
        <f t="shared" si="62"/>
        <v>0</v>
      </c>
      <c r="M183" s="12"/>
      <c r="N183" s="12"/>
      <c r="O183" s="12"/>
      <c r="P183" s="13"/>
    </row>
    <row r="184" spans="1:16" s="1" customFormat="1" ht="12" customHeight="1">
      <c r="A184" s="102"/>
      <c r="B184" s="4" t="s">
        <v>152</v>
      </c>
      <c r="C184" s="5" t="s">
        <v>19</v>
      </c>
      <c r="D184" s="17">
        <f t="shared" si="57"/>
        <v>3575</v>
      </c>
      <c r="E184" s="17">
        <f t="shared" si="58"/>
        <v>0</v>
      </c>
      <c r="F184" s="17">
        <f t="shared" si="59"/>
        <v>3575</v>
      </c>
      <c r="G184" s="17">
        <f t="shared" si="60"/>
        <v>3575</v>
      </c>
      <c r="H184" s="17">
        <f t="shared" si="61"/>
        <v>0</v>
      </c>
      <c r="I184" s="12"/>
      <c r="J184" s="12"/>
      <c r="K184" s="12">
        <v>0</v>
      </c>
      <c r="L184" s="17">
        <f t="shared" si="62"/>
        <v>3575</v>
      </c>
      <c r="M184" s="12"/>
      <c r="N184" s="12"/>
      <c r="O184" s="12"/>
      <c r="P184" s="13">
        <v>3575</v>
      </c>
    </row>
    <row r="185" spans="1:16" s="1" customFormat="1" ht="12" customHeight="1">
      <c r="A185" s="102"/>
      <c r="B185" s="4" t="s">
        <v>152</v>
      </c>
      <c r="C185" s="5" t="s">
        <v>113</v>
      </c>
      <c r="D185" s="17">
        <f t="shared" si="57"/>
        <v>631</v>
      </c>
      <c r="E185" s="17">
        <f t="shared" si="58"/>
        <v>631</v>
      </c>
      <c r="F185" s="17">
        <f t="shared" si="59"/>
        <v>0</v>
      </c>
      <c r="G185" s="17">
        <f t="shared" si="60"/>
        <v>631</v>
      </c>
      <c r="H185" s="17">
        <f t="shared" si="61"/>
        <v>631</v>
      </c>
      <c r="I185" s="12"/>
      <c r="J185" s="12"/>
      <c r="K185" s="12">
        <v>631</v>
      </c>
      <c r="L185" s="17">
        <f t="shared" si="62"/>
        <v>0</v>
      </c>
      <c r="M185" s="12"/>
      <c r="N185" s="12"/>
      <c r="O185" s="12"/>
      <c r="P185" s="13">
        <v>0</v>
      </c>
    </row>
    <row r="186" spans="1:16" s="1" customFormat="1" ht="12" customHeight="1">
      <c r="A186" s="102"/>
      <c r="B186" s="4" t="s">
        <v>147</v>
      </c>
      <c r="C186" s="5" t="s">
        <v>20</v>
      </c>
      <c r="D186" s="17">
        <f t="shared" si="57"/>
        <v>576</v>
      </c>
      <c r="E186" s="17">
        <f t="shared" si="58"/>
        <v>0</v>
      </c>
      <c r="F186" s="17">
        <f t="shared" si="59"/>
        <v>576</v>
      </c>
      <c r="G186" s="17">
        <f t="shared" si="60"/>
        <v>576</v>
      </c>
      <c r="H186" s="17">
        <f t="shared" si="61"/>
        <v>0</v>
      </c>
      <c r="I186" s="12"/>
      <c r="J186" s="12"/>
      <c r="K186" s="12">
        <v>0</v>
      </c>
      <c r="L186" s="17">
        <f t="shared" si="62"/>
        <v>576</v>
      </c>
      <c r="M186" s="12"/>
      <c r="N186" s="12"/>
      <c r="O186" s="12"/>
      <c r="P186" s="13">
        <v>576</v>
      </c>
    </row>
    <row r="187" spans="1:16" s="1" customFormat="1" ht="12" customHeight="1">
      <c r="A187" s="102"/>
      <c r="B187" s="4" t="s">
        <v>147</v>
      </c>
      <c r="C187" s="5" t="s">
        <v>114</v>
      </c>
      <c r="D187" s="17">
        <f t="shared" si="57"/>
        <v>102</v>
      </c>
      <c r="E187" s="17">
        <f t="shared" si="58"/>
        <v>102</v>
      </c>
      <c r="F187" s="17">
        <f t="shared" si="59"/>
        <v>0</v>
      </c>
      <c r="G187" s="17">
        <f t="shared" si="60"/>
        <v>102</v>
      </c>
      <c r="H187" s="17">
        <f t="shared" si="61"/>
        <v>102</v>
      </c>
      <c r="I187" s="12"/>
      <c r="J187" s="12"/>
      <c r="K187" s="12">
        <v>102</v>
      </c>
      <c r="L187" s="17">
        <f t="shared" si="62"/>
        <v>0</v>
      </c>
      <c r="M187" s="12"/>
      <c r="N187" s="12"/>
      <c r="O187" s="12"/>
      <c r="P187" s="13">
        <v>0</v>
      </c>
    </row>
    <row r="188" spans="1:16" s="1" customFormat="1" ht="12" customHeight="1">
      <c r="A188" s="102"/>
      <c r="B188" s="4" t="s">
        <v>9</v>
      </c>
      <c r="C188" s="5" t="s">
        <v>21</v>
      </c>
      <c r="D188" s="17">
        <f t="shared" si="57"/>
        <v>18254</v>
      </c>
      <c r="E188" s="17">
        <f t="shared" si="58"/>
        <v>0</v>
      </c>
      <c r="F188" s="17">
        <f t="shared" si="59"/>
        <v>18254</v>
      </c>
      <c r="G188" s="17">
        <f t="shared" si="60"/>
        <v>18254</v>
      </c>
      <c r="H188" s="17">
        <f t="shared" si="61"/>
        <v>0</v>
      </c>
      <c r="I188" s="12"/>
      <c r="J188" s="12"/>
      <c r="K188" s="12">
        <v>0</v>
      </c>
      <c r="L188" s="17">
        <f t="shared" si="62"/>
        <v>18254</v>
      </c>
      <c r="M188" s="12"/>
      <c r="N188" s="12"/>
      <c r="O188" s="12"/>
      <c r="P188" s="13">
        <v>18254</v>
      </c>
    </row>
    <row r="189" spans="1:16" s="1" customFormat="1" ht="12" customHeight="1">
      <c r="A189" s="102"/>
      <c r="B189" s="4" t="s">
        <v>9</v>
      </c>
      <c r="C189" s="5" t="s">
        <v>115</v>
      </c>
      <c r="D189" s="17">
        <f t="shared" si="57"/>
        <v>3221</v>
      </c>
      <c r="E189" s="17">
        <f t="shared" si="58"/>
        <v>3221</v>
      </c>
      <c r="F189" s="17">
        <f t="shared" si="59"/>
        <v>0</v>
      </c>
      <c r="G189" s="17">
        <f t="shared" si="60"/>
        <v>3221</v>
      </c>
      <c r="H189" s="17">
        <f t="shared" si="61"/>
        <v>3221</v>
      </c>
      <c r="I189" s="12"/>
      <c r="J189" s="12"/>
      <c r="K189" s="12">
        <v>3221</v>
      </c>
      <c r="L189" s="17">
        <f t="shared" si="62"/>
        <v>0</v>
      </c>
      <c r="M189" s="12"/>
      <c r="N189" s="12"/>
      <c r="O189" s="12"/>
      <c r="P189" s="13">
        <v>0</v>
      </c>
    </row>
    <row r="190" spans="1:16" s="1" customFormat="1" ht="12" customHeight="1">
      <c r="A190" s="102"/>
      <c r="B190" s="4" t="s">
        <v>148</v>
      </c>
      <c r="C190" s="5" t="s">
        <v>22</v>
      </c>
      <c r="D190" s="17">
        <f aca="true" t="shared" si="63" ref="D190:D199">E190+F190</f>
        <v>277</v>
      </c>
      <c r="E190" s="17">
        <f t="shared" si="58"/>
        <v>0</v>
      </c>
      <c r="F190" s="17">
        <f t="shared" si="59"/>
        <v>277</v>
      </c>
      <c r="G190" s="17">
        <f t="shared" si="60"/>
        <v>277</v>
      </c>
      <c r="H190" s="17">
        <f t="shared" si="61"/>
        <v>0</v>
      </c>
      <c r="I190" s="12"/>
      <c r="J190" s="12"/>
      <c r="K190" s="12">
        <v>0</v>
      </c>
      <c r="L190" s="17">
        <f t="shared" si="62"/>
        <v>277</v>
      </c>
      <c r="M190" s="12"/>
      <c r="N190" s="12"/>
      <c r="O190" s="12"/>
      <c r="P190" s="13">
        <v>277</v>
      </c>
    </row>
    <row r="191" spans="1:16" s="1" customFormat="1" ht="12" customHeight="1">
      <c r="A191" s="102"/>
      <c r="B191" s="4" t="s">
        <v>148</v>
      </c>
      <c r="C191" s="5" t="s">
        <v>116</v>
      </c>
      <c r="D191" s="17">
        <f t="shared" si="63"/>
        <v>49</v>
      </c>
      <c r="E191" s="17">
        <f t="shared" si="58"/>
        <v>49</v>
      </c>
      <c r="F191" s="17">
        <f t="shared" si="59"/>
        <v>0</v>
      </c>
      <c r="G191" s="17">
        <f t="shared" si="60"/>
        <v>49</v>
      </c>
      <c r="H191" s="17">
        <f t="shared" si="61"/>
        <v>49</v>
      </c>
      <c r="I191" s="12"/>
      <c r="J191" s="12"/>
      <c r="K191" s="12">
        <v>49</v>
      </c>
      <c r="L191" s="17">
        <f t="shared" si="62"/>
        <v>0</v>
      </c>
      <c r="M191" s="12"/>
      <c r="N191" s="12"/>
      <c r="O191" s="12"/>
      <c r="P191" s="13">
        <v>0</v>
      </c>
    </row>
    <row r="192" spans="1:16" s="1" customFormat="1" ht="12" customHeight="1">
      <c r="A192" s="102"/>
      <c r="B192" s="4" t="s">
        <v>153</v>
      </c>
      <c r="C192" s="5" t="s">
        <v>24</v>
      </c>
      <c r="D192" s="17">
        <f t="shared" si="63"/>
        <v>3861</v>
      </c>
      <c r="E192" s="17">
        <f t="shared" si="58"/>
        <v>0</v>
      </c>
      <c r="F192" s="17">
        <f t="shared" si="59"/>
        <v>3861</v>
      </c>
      <c r="G192" s="17">
        <f t="shared" si="60"/>
        <v>3861</v>
      </c>
      <c r="H192" s="17">
        <f t="shared" si="61"/>
        <v>0</v>
      </c>
      <c r="I192" s="12"/>
      <c r="J192" s="12"/>
      <c r="K192" s="12">
        <v>0</v>
      </c>
      <c r="L192" s="17">
        <f t="shared" si="62"/>
        <v>3861</v>
      </c>
      <c r="M192" s="12"/>
      <c r="N192" s="12"/>
      <c r="O192" s="12"/>
      <c r="P192" s="13">
        <v>3861</v>
      </c>
    </row>
    <row r="193" spans="1:16" s="1" customFormat="1" ht="12" customHeight="1">
      <c r="A193" s="102"/>
      <c r="B193" s="4" t="s">
        <v>153</v>
      </c>
      <c r="C193" s="5" t="s">
        <v>117</v>
      </c>
      <c r="D193" s="17">
        <f t="shared" si="63"/>
        <v>681</v>
      </c>
      <c r="E193" s="17">
        <f t="shared" si="58"/>
        <v>681</v>
      </c>
      <c r="F193" s="17">
        <f t="shared" si="59"/>
        <v>0</v>
      </c>
      <c r="G193" s="17">
        <f t="shared" si="60"/>
        <v>681</v>
      </c>
      <c r="H193" s="17">
        <f t="shared" si="61"/>
        <v>681</v>
      </c>
      <c r="I193" s="12"/>
      <c r="J193" s="12"/>
      <c r="K193" s="12">
        <v>681</v>
      </c>
      <c r="L193" s="17">
        <f t="shared" si="62"/>
        <v>0</v>
      </c>
      <c r="M193" s="12"/>
      <c r="N193" s="12"/>
      <c r="O193" s="12"/>
      <c r="P193" s="13">
        <v>0</v>
      </c>
    </row>
    <row r="194" spans="1:16" s="1" customFormat="1" ht="12" customHeight="1">
      <c r="A194" s="102"/>
      <c r="B194" s="4" t="s">
        <v>52</v>
      </c>
      <c r="C194" s="5" t="s">
        <v>28</v>
      </c>
      <c r="D194" s="17">
        <f t="shared" si="63"/>
        <v>850</v>
      </c>
      <c r="E194" s="17">
        <f t="shared" si="58"/>
        <v>0</v>
      </c>
      <c r="F194" s="17">
        <f t="shared" si="59"/>
        <v>850</v>
      </c>
      <c r="G194" s="17">
        <f t="shared" si="60"/>
        <v>850</v>
      </c>
      <c r="H194" s="17">
        <f t="shared" si="61"/>
        <v>0</v>
      </c>
      <c r="I194" s="12"/>
      <c r="J194" s="12"/>
      <c r="K194" s="12">
        <v>0</v>
      </c>
      <c r="L194" s="17">
        <f t="shared" si="62"/>
        <v>850</v>
      </c>
      <c r="M194" s="12"/>
      <c r="N194" s="12"/>
      <c r="O194" s="12"/>
      <c r="P194" s="13">
        <v>850</v>
      </c>
    </row>
    <row r="195" spans="1:16" s="1" customFormat="1" ht="12" customHeight="1">
      <c r="A195" s="102"/>
      <c r="B195" s="4" t="s">
        <v>52</v>
      </c>
      <c r="C195" s="5" t="s">
        <v>91</v>
      </c>
      <c r="D195" s="17">
        <f t="shared" si="63"/>
        <v>150</v>
      </c>
      <c r="E195" s="17">
        <f t="shared" si="58"/>
        <v>150</v>
      </c>
      <c r="F195" s="17">
        <f t="shared" si="59"/>
        <v>0</v>
      </c>
      <c r="G195" s="17">
        <f t="shared" si="60"/>
        <v>150</v>
      </c>
      <c r="H195" s="17">
        <f t="shared" si="61"/>
        <v>150</v>
      </c>
      <c r="I195" s="12"/>
      <c r="J195" s="12"/>
      <c r="K195" s="12">
        <v>150</v>
      </c>
      <c r="L195" s="17">
        <f t="shared" si="62"/>
        <v>0</v>
      </c>
      <c r="M195" s="12"/>
      <c r="N195" s="12"/>
      <c r="O195" s="12"/>
      <c r="P195" s="13">
        <v>0</v>
      </c>
    </row>
    <row r="196" spans="1:16" s="1" customFormat="1" ht="12" customHeight="1">
      <c r="A196" s="102"/>
      <c r="B196" s="4" t="s">
        <v>2</v>
      </c>
      <c r="C196" s="5" t="s">
        <v>29</v>
      </c>
      <c r="D196" s="17">
        <f t="shared" si="63"/>
        <v>332</v>
      </c>
      <c r="E196" s="17">
        <f t="shared" si="58"/>
        <v>0</v>
      </c>
      <c r="F196" s="17">
        <f t="shared" si="59"/>
        <v>332</v>
      </c>
      <c r="G196" s="17">
        <f t="shared" si="60"/>
        <v>332</v>
      </c>
      <c r="H196" s="17">
        <f t="shared" si="61"/>
        <v>0</v>
      </c>
      <c r="I196" s="12"/>
      <c r="J196" s="12"/>
      <c r="K196" s="12">
        <v>0</v>
      </c>
      <c r="L196" s="17">
        <f t="shared" si="62"/>
        <v>332</v>
      </c>
      <c r="M196" s="12"/>
      <c r="N196" s="12"/>
      <c r="O196" s="12"/>
      <c r="P196" s="13">
        <v>332</v>
      </c>
    </row>
    <row r="197" spans="1:16" s="1" customFormat="1" ht="12" customHeight="1">
      <c r="A197" s="102"/>
      <c r="B197" s="4" t="s">
        <v>2</v>
      </c>
      <c r="C197" s="5" t="s">
        <v>123</v>
      </c>
      <c r="D197" s="17">
        <f t="shared" si="63"/>
        <v>58</v>
      </c>
      <c r="E197" s="17">
        <f t="shared" si="58"/>
        <v>58</v>
      </c>
      <c r="F197" s="17">
        <f t="shared" si="59"/>
        <v>0</v>
      </c>
      <c r="G197" s="17">
        <f t="shared" si="60"/>
        <v>58</v>
      </c>
      <c r="H197" s="17">
        <f t="shared" si="61"/>
        <v>58</v>
      </c>
      <c r="I197" s="12"/>
      <c r="J197" s="12"/>
      <c r="K197" s="12">
        <v>58</v>
      </c>
      <c r="L197" s="17">
        <f t="shared" si="62"/>
        <v>0</v>
      </c>
      <c r="M197" s="12"/>
      <c r="N197" s="12"/>
      <c r="O197" s="12"/>
      <c r="P197" s="13">
        <v>0</v>
      </c>
    </row>
    <row r="198" spans="1:16" s="1" customFormat="1" ht="12" customHeight="1">
      <c r="A198" s="102"/>
      <c r="B198" s="4" t="s">
        <v>92</v>
      </c>
      <c r="C198" s="5" t="s">
        <v>30</v>
      </c>
      <c r="D198" s="17">
        <f t="shared" si="63"/>
        <v>850</v>
      </c>
      <c r="E198" s="17">
        <f t="shared" si="58"/>
        <v>0</v>
      </c>
      <c r="F198" s="17">
        <f t="shared" si="59"/>
        <v>850</v>
      </c>
      <c r="G198" s="17">
        <f t="shared" si="60"/>
        <v>850</v>
      </c>
      <c r="H198" s="17">
        <f t="shared" si="61"/>
        <v>0</v>
      </c>
      <c r="I198" s="12"/>
      <c r="J198" s="12"/>
      <c r="K198" s="12">
        <v>0</v>
      </c>
      <c r="L198" s="17">
        <f t="shared" si="62"/>
        <v>850</v>
      </c>
      <c r="M198" s="12"/>
      <c r="N198" s="12"/>
      <c r="O198" s="12"/>
      <c r="P198" s="13">
        <v>850</v>
      </c>
    </row>
    <row r="199" spans="1:16" s="1" customFormat="1" ht="12" customHeight="1">
      <c r="A199" s="102"/>
      <c r="B199" s="4" t="s">
        <v>92</v>
      </c>
      <c r="C199" s="5" t="s">
        <v>124</v>
      </c>
      <c r="D199" s="17">
        <f t="shared" si="63"/>
        <v>150</v>
      </c>
      <c r="E199" s="17">
        <f t="shared" si="58"/>
        <v>150</v>
      </c>
      <c r="F199" s="17">
        <f t="shared" si="59"/>
        <v>0</v>
      </c>
      <c r="G199" s="17">
        <f t="shared" si="60"/>
        <v>150</v>
      </c>
      <c r="H199" s="17">
        <f t="shared" si="61"/>
        <v>150</v>
      </c>
      <c r="I199" s="12"/>
      <c r="J199" s="12"/>
      <c r="K199" s="12">
        <v>150</v>
      </c>
      <c r="L199" s="17">
        <f t="shared" si="62"/>
        <v>0</v>
      </c>
      <c r="M199" s="12"/>
      <c r="N199" s="12"/>
      <c r="O199" s="12"/>
      <c r="P199" s="13">
        <v>0</v>
      </c>
    </row>
    <row r="200" spans="1:16" s="1" customFormat="1" ht="18" customHeight="1">
      <c r="A200" s="102" t="s">
        <v>64</v>
      </c>
      <c r="B200" s="98" t="s">
        <v>122</v>
      </c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9"/>
    </row>
    <row r="201" spans="1:16" s="1" customFormat="1" ht="12" customHeight="1">
      <c r="A201" s="102"/>
      <c r="B201" s="92" t="s">
        <v>3</v>
      </c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3"/>
    </row>
    <row r="202" spans="1:16" s="1" customFormat="1" ht="12" customHeight="1">
      <c r="A202" s="102"/>
      <c r="B202" s="92" t="s">
        <v>90</v>
      </c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3"/>
    </row>
    <row r="203" spans="1:16" s="1" customFormat="1" ht="12" customHeight="1">
      <c r="A203" s="102"/>
      <c r="B203" s="100" t="s">
        <v>50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1"/>
    </row>
    <row r="204" spans="1:16" s="1" customFormat="1" ht="14.25" customHeight="1">
      <c r="A204" s="102"/>
      <c r="B204" s="92" t="s">
        <v>83</v>
      </c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3"/>
    </row>
    <row r="205" spans="1:16" s="1" customFormat="1" ht="15" customHeight="1">
      <c r="A205" s="102"/>
      <c r="B205" s="43" t="s">
        <v>48</v>
      </c>
      <c r="C205" s="59" t="s">
        <v>111</v>
      </c>
      <c r="D205" s="39">
        <f aca="true" t="shared" si="64" ref="D205:P205">D206+D207</f>
        <v>143570</v>
      </c>
      <c r="E205" s="39">
        <f t="shared" si="64"/>
        <v>21534</v>
      </c>
      <c r="F205" s="39">
        <f t="shared" si="64"/>
        <v>122036</v>
      </c>
      <c r="G205" s="39">
        <f t="shared" si="64"/>
        <v>128710</v>
      </c>
      <c r="H205" s="39">
        <f t="shared" si="64"/>
        <v>19306</v>
      </c>
      <c r="I205" s="39">
        <f t="shared" si="64"/>
        <v>0</v>
      </c>
      <c r="J205" s="39">
        <f t="shared" si="64"/>
        <v>0</v>
      </c>
      <c r="K205" s="39">
        <f t="shared" si="64"/>
        <v>19306</v>
      </c>
      <c r="L205" s="39">
        <f t="shared" si="64"/>
        <v>109404</v>
      </c>
      <c r="M205" s="39">
        <f t="shared" si="64"/>
        <v>0</v>
      </c>
      <c r="N205" s="39">
        <f t="shared" si="64"/>
        <v>0</v>
      </c>
      <c r="O205" s="39">
        <f t="shared" si="64"/>
        <v>0</v>
      </c>
      <c r="P205" s="40">
        <f t="shared" si="64"/>
        <v>109404</v>
      </c>
    </row>
    <row r="206" spans="1:16" s="1" customFormat="1" ht="12" customHeight="1">
      <c r="A206" s="102"/>
      <c r="B206" s="5" t="s">
        <v>156</v>
      </c>
      <c r="C206" s="45"/>
      <c r="D206" s="17">
        <f>E206+F206</f>
        <v>14860</v>
      </c>
      <c r="E206" s="17">
        <v>2228</v>
      </c>
      <c r="F206" s="17">
        <v>12632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8"/>
    </row>
    <row r="207" spans="1:16" s="1" customFormat="1" ht="12" customHeight="1">
      <c r="A207" s="102"/>
      <c r="B207" s="3" t="s">
        <v>106</v>
      </c>
      <c r="C207" s="6"/>
      <c r="D207" s="19">
        <f>E207+F207</f>
        <v>128710</v>
      </c>
      <c r="E207" s="19">
        <f>H207</f>
        <v>19306</v>
      </c>
      <c r="F207" s="19">
        <f>L207</f>
        <v>109404</v>
      </c>
      <c r="G207" s="19">
        <f>H207+L207</f>
        <v>128710</v>
      </c>
      <c r="H207" s="19">
        <f>K207</f>
        <v>19306</v>
      </c>
      <c r="I207" s="14"/>
      <c r="J207" s="14"/>
      <c r="K207" s="14">
        <f>SUM(K208:K219)</f>
        <v>19306</v>
      </c>
      <c r="L207" s="19">
        <f>SUM(L208:L219)</f>
        <v>109404</v>
      </c>
      <c r="M207" s="14"/>
      <c r="N207" s="14"/>
      <c r="O207" s="14"/>
      <c r="P207" s="15">
        <f>SUM(P208:P219)</f>
        <v>109404</v>
      </c>
    </row>
    <row r="208" spans="1:16" s="1" customFormat="1" ht="12" customHeight="1">
      <c r="A208" s="102"/>
      <c r="B208" s="4" t="s">
        <v>9</v>
      </c>
      <c r="C208" s="5" t="s">
        <v>25</v>
      </c>
      <c r="D208" s="17">
        <f>E208+F208</f>
        <v>19472</v>
      </c>
      <c r="E208" s="17">
        <f>H208</f>
        <v>0</v>
      </c>
      <c r="F208" s="17">
        <f>L208</f>
        <v>19472</v>
      </c>
      <c r="G208" s="17">
        <f>H208+L208</f>
        <v>19472</v>
      </c>
      <c r="H208" s="17">
        <f>K208</f>
        <v>0</v>
      </c>
      <c r="I208" s="12"/>
      <c r="J208" s="12"/>
      <c r="K208" s="12">
        <v>0</v>
      </c>
      <c r="L208" s="17">
        <f>P208</f>
        <v>19472</v>
      </c>
      <c r="M208" s="12"/>
      <c r="N208" s="12"/>
      <c r="O208" s="12"/>
      <c r="P208" s="13">
        <v>19472</v>
      </c>
    </row>
    <row r="209" spans="1:16" s="1" customFormat="1" ht="12" customHeight="1">
      <c r="A209" s="102"/>
      <c r="B209" s="4" t="s">
        <v>9</v>
      </c>
      <c r="C209" s="5" t="s">
        <v>112</v>
      </c>
      <c r="D209" s="17">
        <f aca="true" t="shared" si="65" ref="D209:D214">E209+F209</f>
        <v>3436</v>
      </c>
      <c r="E209" s="17">
        <f aca="true" t="shared" si="66" ref="E209:E219">H209</f>
        <v>3436</v>
      </c>
      <c r="F209" s="17">
        <f aca="true" t="shared" si="67" ref="F209:F219">L209</f>
        <v>0</v>
      </c>
      <c r="G209" s="17">
        <f aca="true" t="shared" si="68" ref="G209:G219">H209+L209</f>
        <v>3436</v>
      </c>
      <c r="H209" s="17">
        <f aca="true" t="shared" si="69" ref="H209:H219">K209</f>
        <v>3436</v>
      </c>
      <c r="I209" s="12"/>
      <c r="J209" s="12"/>
      <c r="K209" s="12">
        <v>3436</v>
      </c>
      <c r="L209" s="17">
        <f aca="true" t="shared" si="70" ref="L209:L219">P209</f>
        <v>0</v>
      </c>
      <c r="M209" s="12"/>
      <c r="N209" s="12"/>
      <c r="O209" s="12"/>
      <c r="P209" s="13">
        <v>0</v>
      </c>
    </row>
    <row r="210" spans="1:16" s="1" customFormat="1" ht="12" customHeight="1">
      <c r="A210" s="102"/>
      <c r="B210" s="4" t="s">
        <v>152</v>
      </c>
      <c r="C210" s="5" t="s">
        <v>19</v>
      </c>
      <c r="D210" s="17">
        <f t="shared" si="65"/>
        <v>2959</v>
      </c>
      <c r="E210" s="17">
        <f t="shared" si="66"/>
        <v>0</v>
      </c>
      <c r="F210" s="17">
        <f t="shared" si="67"/>
        <v>2959</v>
      </c>
      <c r="G210" s="17">
        <f t="shared" si="68"/>
        <v>2959</v>
      </c>
      <c r="H210" s="17">
        <f t="shared" si="69"/>
        <v>0</v>
      </c>
      <c r="I210" s="12"/>
      <c r="J210" s="12"/>
      <c r="K210" s="12">
        <v>0</v>
      </c>
      <c r="L210" s="17">
        <f t="shared" si="70"/>
        <v>2959</v>
      </c>
      <c r="M210" s="12"/>
      <c r="N210" s="12"/>
      <c r="O210" s="12"/>
      <c r="P210" s="13">
        <v>2959</v>
      </c>
    </row>
    <row r="211" spans="1:16" s="1" customFormat="1" ht="12" customHeight="1">
      <c r="A211" s="102"/>
      <c r="B211" s="4" t="s">
        <v>152</v>
      </c>
      <c r="C211" s="5" t="s">
        <v>113</v>
      </c>
      <c r="D211" s="17">
        <f t="shared" si="65"/>
        <v>522</v>
      </c>
      <c r="E211" s="17">
        <f t="shared" si="66"/>
        <v>522</v>
      </c>
      <c r="F211" s="17">
        <f t="shared" si="67"/>
        <v>0</v>
      </c>
      <c r="G211" s="17">
        <f t="shared" si="68"/>
        <v>522</v>
      </c>
      <c r="H211" s="17">
        <f t="shared" si="69"/>
        <v>522</v>
      </c>
      <c r="I211" s="12"/>
      <c r="J211" s="12"/>
      <c r="K211" s="12">
        <v>522</v>
      </c>
      <c r="L211" s="17">
        <f t="shared" si="70"/>
        <v>0</v>
      </c>
      <c r="M211" s="12"/>
      <c r="N211" s="12"/>
      <c r="O211" s="12"/>
      <c r="P211" s="13"/>
    </row>
    <row r="212" spans="1:16" s="1" customFormat="1" ht="12" customHeight="1">
      <c r="A212" s="102"/>
      <c r="B212" s="4" t="s">
        <v>147</v>
      </c>
      <c r="C212" s="5" t="s">
        <v>20</v>
      </c>
      <c r="D212" s="17">
        <f t="shared" si="65"/>
        <v>477</v>
      </c>
      <c r="E212" s="17">
        <f t="shared" si="66"/>
        <v>0</v>
      </c>
      <c r="F212" s="17">
        <f t="shared" si="67"/>
        <v>477</v>
      </c>
      <c r="G212" s="17">
        <f t="shared" si="68"/>
        <v>477</v>
      </c>
      <c r="H212" s="17">
        <f t="shared" si="69"/>
        <v>0</v>
      </c>
      <c r="I212" s="12"/>
      <c r="J212" s="12"/>
      <c r="K212" s="12">
        <v>0</v>
      </c>
      <c r="L212" s="17">
        <f t="shared" si="70"/>
        <v>477</v>
      </c>
      <c r="M212" s="12"/>
      <c r="N212" s="12"/>
      <c r="O212" s="12"/>
      <c r="P212" s="13">
        <v>477</v>
      </c>
    </row>
    <row r="213" spans="1:16" s="1" customFormat="1" ht="12" customHeight="1">
      <c r="A213" s="102"/>
      <c r="B213" s="4" t="s">
        <v>147</v>
      </c>
      <c r="C213" s="5" t="s">
        <v>114</v>
      </c>
      <c r="D213" s="17">
        <f t="shared" si="65"/>
        <v>84</v>
      </c>
      <c r="E213" s="17">
        <f t="shared" si="66"/>
        <v>84</v>
      </c>
      <c r="F213" s="17">
        <f t="shared" si="67"/>
        <v>0</v>
      </c>
      <c r="G213" s="17">
        <f t="shared" si="68"/>
        <v>84</v>
      </c>
      <c r="H213" s="17">
        <f t="shared" si="69"/>
        <v>84</v>
      </c>
      <c r="I213" s="12"/>
      <c r="J213" s="12"/>
      <c r="K213" s="12">
        <v>84</v>
      </c>
      <c r="L213" s="17">
        <f t="shared" si="70"/>
        <v>0</v>
      </c>
      <c r="M213" s="12"/>
      <c r="N213" s="12"/>
      <c r="O213" s="12"/>
      <c r="P213" s="13">
        <v>0</v>
      </c>
    </row>
    <row r="214" spans="1:16" s="1" customFormat="1" ht="12" customHeight="1">
      <c r="A214" s="102"/>
      <c r="B214" s="4" t="s">
        <v>9</v>
      </c>
      <c r="C214" s="5" t="s">
        <v>21</v>
      </c>
      <c r="D214" s="17">
        <f t="shared" si="65"/>
        <v>11645</v>
      </c>
      <c r="E214" s="17">
        <f t="shared" si="66"/>
        <v>0</v>
      </c>
      <c r="F214" s="17">
        <f t="shared" si="67"/>
        <v>11645</v>
      </c>
      <c r="G214" s="17">
        <f t="shared" si="68"/>
        <v>11645</v>
      </c>
      <c r="H214" s="17">
        <f t="shared" si="69"/>
        <v>0</v>
      </c>
      <c r="I214" s="12"/>
      <c r="J214" s="12"/>
      <c r="K214" s="12">
        <v>0</v>
      </c>
      <c r="L214" s="17">
        <f t="shared" si="70"/>
        <v>11645</v>
      </c>
      <c r="M214" s="12"/>
      <c r="N214" s="12"/>
      <c r="O214" s="12"/>
      <c r="P214" s="13">
        <v>11645</v>
      </c>
    </row>
    <row r="215" spans="1:16" s="1" customFormat="1" ht="12" customHeight="1">
      <c r="A215" s="102"/>
      <c r="B215" s="4" t="s">
        <v>9</v>
      </c>
      <c r="C215" s="5" t="s">
        <v>115</v>
      </c>
      <c r="D215" s="17">
        <f>E215+F215</f>
        <v>2055</v>
      </c>
      <c r="E215" s="17">
        <f t="shared" si="66"/>
        <v>2055</v>
      </c>
      <c r="F215" s="17">
        <f t="shared" si="67"/>
        <v>0</v>
      </c>
      <c r="G215" s="17">
        <f t="shared" si="68"/>
        <v>2055</v>
      </c>
      <c r="H215" s="17">
        <f t="shared" si="69"/>
        <v>2055</v>
      </c>
      <c r="I215" s="12"/>
      <c r="J215" s="12"/>
      <c r="K215" s="12">
        <v>2055</v>
      </c>
      <c r="L215" s="17">
        <f t="shared" si="70"/>
        <v>0</v>
      </c>
      <c r="M215" s="12"/>
      <c r="N215" s="12"/>
      <c r="O215" s="12"/>
      <c r="P215" s="13">
        <v>0</v>
      </c>
    </row>
    <row r="216" spans="1:16" s="1" customFormat="1" ht="12" customHeight="1">
      <c r="A216" s="102"/>
      <c r="B216" s="4" t="s">
        <v>148</v>
      </c>
      <c r="C216" s="5" t="s">
        <v>22</v>
      </c>
      <c r="D216" s="17">
        <f>E216+F216</f>
        <v>595</v>
      </c>
      <c r="E216" s="17">
        <f t="shared" si="66"/>
        <v>0</v>
      </c>
      <c r="F216" s="17">
        <f t="shared" si="67"/>
        <v>595</v>
      </c>
      <c r="G216" s="17">
        <f t="shared" si="68"/>
        <v>595</v>
      </c>
      <c r="H216" s="17">
        <f t="shared" si="69"/>
        <v>0</v>
      </c>
      <c r="I216" s="12"/>
      <c r="J216" s="12"/>
      <c r="K216" s="12">
        <v>0</v>
      </c>
      <c r="L216" s="17">
        <f t="shared" si="70"/>
        <v>595</v>
      </c>
      <c r="M216" s="12"/>
      <c r="N216" s="12"/>
      <c r="O216" s="12"/>
      <c r="P216" s="13">
        <v>595</v>
      </c>
    </row>
    <row r="217" spans="1:16" s="1" customFormat="1" ht="12" customHeight="1">
      <c r="A217" s="102"/>
      <c r="B217" s="4" t="s">
        <v>148</v>
      </c>
      <c r="C217" s="5" t="s">
        <v>116</v>
      </c>
      <c r="D217" s="17">
        <f>E217+F217</f>
        <v>105</v>
      </c>
      <c r="E217" s="17">
        <f t="shared" si="66"/>
        <v>105</v>
      </c>
      <c r="F217" s="17">
        <f t="shared" si="67"/>
        <v>0</v>
      </c>
      <c r="G217" s="17">
        <f t="shared" si="68"/>
        <v>105</v>
      </c>
      <c r="H217" s="17">
        <f t="shared" si="69"/>
        <v>105</v>
      </c>
      <c r="I217" s="12"/>
      <c r="J217" s="12"/>
      <c r="K217" s="12">
        <v>105</v>
      </c>
      <c r="L217" s="17">
        <f t="shared" si="70"/>
        <v>0</v>
      </c>
      <c r="M217" s="12"/>
      <c r="N217" s="12"/>
      <c r="O217" s="12"/>
      <c r="P217" s="13">
        <v>0</v>
      </c>
    </row>
    <row r="218" spans="1:16" s="1" customFormat="1" ht="12" customHeight="1">
      <c r="A218" s="102"/>
      <c r="B218" s="4" t="s">
        <v>153</v>
      </c>
      <c r="C218" s="5" t="s">
        <v>24</v>
      </c>
      <c r="D218" s="17">
        <f>E218+F218</f>
        <v>74256</v>
      </c>
      <c r="E218" s="17">
        <f t="shared" si="66"/>
        <v>0</v>
      </c>
      <c r="F218" s="17">
        <f t="shared" si="67"/>
        <v>74256</v>
      </c>
      <c r="G218" s="17">
        <f t="shared" si="68"/>
        <v>74256</v>
      </c>
      <c r="H218" s="17">
        <f t="shared" si="69"/>
        <v>0</v>
      </c>
      <c r="I218" s="12"/>
      <c r="J218" s="12"/>
      <c r="K218" s="12">
        <v>0</v>
      </c>
      <c r="L218" s="17">
        <f t="shared" si="70"/>
        <v>74256</v>
      </c>
      <c r="M218" s="12"/>
      <c r="N218" s="12"/>
      <c r="O218" s="12"/>
      <c r="P218" s="13">
        <v>74256</v>
      </c>
    </row>
    <row r="219" spans="1:16" s="1" customFormat="1" ht="12" customHeight="1">
      <c r="A219" s="102"/>
      <c r="B219" s="4" t="s">
        <v>153</v>
      </c>
      <c r="C219" s="5" t="s">
        <v>117</v>
      </c>
      <c r="D219" s="17">
        <f>E219+F219</f>
        <v>13104</v>
      </c>
      <c r="E219" s="17">
        <f t="shared" si="66"/>
        <v>13104</v>
      </c>
      <c r="F219" s="17">
        <f t="shared" si="67"/>
        <v>0</v>
      </c>
      <c r="G219" s="17">
        <f t="shared" si="68"/>
        <v>13104</v>
      </c>
      <c r="H219" s="17">
        <f t="shared" si="69"/>
        <v>13104</v>
      </c>
      <c r="I219" s="12"/>
      <c r="J219" s="12"/>
      <c r="K219" s="12">
        <v>13104</v>
      </c>
      <c r="L219" s="17">
        <f t="shared" si="70"/>
        <v>0</v>
      </c>
      <c r="M219" s="12"/>
      <c r="N219" s="12"/>
      <c r="O219" s="12"/>
      <c r="P219" s="13">
        <v>0</v>
      </c>
    </row>
    <row r="220" spans="1:16" s="1" customFormat="1" ht="15.75" customHeight="1">
      <c r="A220" s="102" t="s">
        <v>65</v>
      </c>
      <c r="B220" s="98" t="s">
        <v>55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9"/>
    </row>
    <row r="221" spans="1:16" s="1" customFormat="1" ht="12" customHeight="1">
      <c r="A221" s="102"/>
      <c r="B221" s="92" t="s">
        <v>57</v>
      </c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3"/>
    </row>
    <row r="222" spans="1:16" s="1" customFormat="1" ht="12" customHeight="1">
      <c r="A222" s="102"/>
      <c r="B222" s="92" t="s">
        <v>58</v>
      </c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3"/>
    </row>
    <row r="223" spans="1:16" s="1" customFormat="1" ht="15" customHeight="1">
      <c r="A223" s="102"/>
      <c r="B223" s="100" t="s">
        <v>61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1"/>
    </row>
    <row r="224" spans="1:16" s="1" customFormat="1" ht="12" customHeight="1">
      <c r="A224" s="102"/>
      <c r="B224" s="92" t="s">
        <v>83</v>
      </c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3"/>
    </row>
    <row r="225" spans="1:16" s="1" customFormat="1" ht="15" customHeight="1">
      <c r="A225" s="102"/>
      <c r="B225" s="61" t="s">
        <v>48</v>
      </c>
      <c r="C225" s="59" t="s">
        <v>111</v>
      </c>
      <c r="D225" s="62">
        <f>D226+D227</f>
        <v>633344</v>
      </c>
      <c r="E225" s="62">
        <f aca="true" t="shared" si="71" ref="E225:P225">E226+E227</f>
        <v>95003</v>
      </c>
      <c r="F225" s="62">
        <f t="shared" si="71"/>
        <v>538341</v>
      </c>
      <c r="G225" s="62">
        <f t="shared" si="71"/>
        <v>425778</v>
      </c>
      <c r="H225" s="62">
        <f t="shared" si="71"/>
        <v>63866</v>
      </c>
      <c r="I225" s="62">
        <f t="shared" si="71"/>
        <v>0</v>
      </c>
      <c r="J225" s="62">
        <f t="shared" si="71"/>
        <v>0</v>
      </c>
      <c r="K225" s="62">
        <f t="shared" si="71"/>
        <v>63866</v>
      </c>
      <c r="L225" s="62">
        <f t="shared" si="71"/>
        <v>361912</v>
      </c>
      <c r="M225" s="62">
        <f t="shared" si="71"/>
        <v>0</v>
      </c>
      <c r="N225" s="62">
        <f t="shared" si="71"/>
        <v>0</v>
      </c>
      <c r="O225" s="62">
        <f t="shared" si="71"/>
        <v>0</v>
      </c>
      <c r="P225" s="63">
        <f t="shared" si="71"/>
        <v>361912</v>
      </c>
    </row>
    <row r="226" spans="1:16" s="1" customFormat="1" ht="12" customHeight="1">
      <c r="A226" s="102"/>
      <c r="B226" s="5" t="s">
        <v>156</v>
      </c>
      <c r="C226" s="50"/>
      <c r="D226" s="20">
        <f>E226+F226</f>
        <v>207566</v>
      </c>
      <c r="E226" s="20">
        <v>31137</v>
      </c>
      <c r="F226" s="20">
        <v>176429</v>
      </c>
      <c r="G226" s="20"/>
      <c r="H226" s="44"/>
      <c r="I226" s="44"/>
      <c r="J226" s="44"/>
      <c r="K226" s="44"/>
      <c r="L226" s="44"/>
      <c r="M226" s="44"/>
      <c r="N226" s="44"/>
      <c r="O226" s="44"/>
      <c r="P226" s="51"/>
    </row>
    <row r="227" spans="1:16" s="1" customFormat="1" ht="12" customHeight="1">
      <c r="A227" s="102"/>
      <c r="B227" s="3" t="s">
        <v>106</v>
      </c>
      <c r="C227" s="50"/>
      <c r="D227" s="44">
        <f>SUM(D228:D239)</f>
        <v>425778</v>
      </c>
      <c r="E227" s="44">
        <f aca="true" t="shared" si="72" ref="E227:P227">SUM(E228:E239)</f>
        <v>63866</v>
      </c>
      <c r="F227" s="44">
        <f t="shared" si="72"/>
        <v>361912</v>
      </c>
      <c r="G227" s="44">
        <f t="shared" si="72"/>
        <v>425778</v>
      </c>
      <c r="H227" s="44">
        <f t="shared" si="72"/>
        <v>63866</v>
      </c>
      <c r="I227" s="44">
        <f t="shared" si="72"/>
        <v>0</v>
      </c>
      <c r="J227" s="44">
        <f t="shared" si="72"/>
        <v>0</v>
      </c>
      <c r="K227" s="44">
        <f t="shared" si="72"/>
        <v>63866</v>
      </c>
      <c r="L227" s="44">
        <f t="shared" si="72"/>
        <v>361912</v>
      </c>
      <c r="M227" s="44">
        <f t="shared" si="72"/>
        <v>0</v>
      </c>
      <c r="N227" s="44">
        <f t="shared" si="72"/>
        <v>0</v>
      </c>
      <c r="O227" s="44">
        <f t="shared" si="72"/>
        <v>0</v>
      </c>
      <c r="P227" s="51">
        <f t="shared" si="72"/>
        <v>361912</v>
      </c>
    </row>
    <row r="228" spans="1:16" s="1" customFormat="1" ht="12" customHeight="1">
      <c r="A228" s="102"/>
      <c r="B228" s="5" t="s">
        <v>0</v>
      </c>
      <c r="C228" s="27" t="s">
        <v>27</v>
      </c>
      <c r="D228" s="17">
        <f>E228+F228</f>
        <v>184844</v>
      </c>
      <c r="E228" s="17">
        <f>H228</f>
        <v>0</v>
      </c>
      <c r="F228" s="17">
        <f>L228</f>
        <v>184844</v>
      </c>
      <c r="G228" s="17">
        <f>H228+L228</f>
        <v>184844</v>
      </c>
      <c r="H228" s="17">
        <f>K228</f>
        <v>0</v>
      </c>
      <c r="I228" s="21"/>
      <c r="J228" s="21"/>
      <c r="K228" s="21"/>
      <c r="L228" s="17">
        <f>P228</f>
        <v>184844</v>
      </c>
      <c r="M228" s="21"/>
      <c r="N228" s="21"/>
      <c r="O228" s="21"/>
      <c r="P228" s="58">
        <v>184844</v>
      </c>
    </row>
    <row r="229" spans="1:16" s="1" customFormat="1" ht="12" customHeight="1">
      <c r="A229" s="102"/>
      <c r="B229" s="5" t="s">
        <v>0</v>
      </c>
      <c r="C229" s="27" t="s">
        <v>51</v>
      </c>
      <c r="D229" s="17">
        <f aca="true" t="shared" si="73" ref="D229:D239">E229+F229</f>
        <v>32619</v>
      </c>
      <c r="E229" s="17">
        <f aca="true" t="shared" si="74" ref="E229:E239">H229</f>
        <v>32619</v>
      </c>
      <c r="F229" s="17">
        <f aca="true" t="shared" si="75" ref="F229:F239">L229</f>
        <v>0</v>
      </c>
      <c r="G229" s="17">
        <f aca="true" t="shared" si="76" ref="G229:G239">H229+L229</f>
        <v>32619</v>
      </c>
      <c r="H229" s="17">
        <f aca="true" t="shared" si="77" ref="H229:H239">K229</f>
        <v>32619</v>
      </c>
      <c r="I229" s="21"/>
      <c r="J229" s="21"/>
      <c r="K229" s="21">
        <v>32619</v>
      </c>
      <c r="L229" s="17">
        <f aca="true" t="shared" si="78" ref="L229:L239">P229</f>
        <v>0</v>
      </c>
      <c r="M229" s="21"/>
      <c r="N229" s="21"/>
      <c r="O229" s="21"/>
      <c r="P229" s="58"/>
    </row>
    <row r="230" spans="1:16" s="1" customFormat="1" ht="12" customHeight="1">
      <c r="A230" s="102"/>
      <c r="B230" s="4" t="s">
        <v>9</v>
      </c>
      <c r="C230" s="27" t="s">
        <v>25</v>
      </c>
      <c r="D230" s="17">
        <f t="shared" si="73"/>
        <v>10115</v>
      </c>
      <c r="E230" s="17">
        <f t="shared" si="74"/>
        <v>0</v>
      </c>
      <c r="F230" s="17">
        <f t="shared" si="75"/>
        <v>10115</v>
      </c>
      <c r="G230" s="17">
        <f t="shared" si="76"/>
        <v>10115</v>
      </c>
      <c r="H230" s="17">
        <f t="shared" si="77"/>
        <v>0</v>
      </c>
      <c r="I230" s="21"/>
      <c r="J230" s="21"/>
      <c r="K230" s="21"/>
      <c r="L230" s="17">
        <f t="shared" si="78"/>
        <v>10115</v>
      </c>
      <c r="M230" s="21"/>
      <c r="N230" s="21"/>
      <c r="O230" s="21"/>
      <c r="P230" s="58">
        <v>10115</v>
      </c>
    </row>
    <row r="231" spans="1:16" s="1" customFormat="1" ht="12" customHeight="1">
      <c r="A231" s="102"/>
      <c r="B231" s="4" t="s">
        <v>9</v>
      </c>
      <c r="C231" s="27" t="s">
        <v>112</v>
      </c>
      <c r="D231" s="17">
        <f t="shared" si="73"/>
        <v>1785</v>
      </c>
      <c r="E231" s="17">
        <f t="shared" si="74"/>
        <v>1785</v>
      </c>
      <c r="F231" s="17">
        <f t="shared" si="75"/>
        <v>0</v>
      </c>
      <c r="G231" s="17">
        <f t="shared" si="76"/>
        <v>1785</v>
      </c>
      <c r="H231" s="17">
        <f t="shared" si="77"/>
        <v>1785</v>
      </c>
      <c r="I231" s="21"/>
      <c r="J231" s="21"/>
      <c r="K231" s="21">
        <v>1785</v>
      </c>
      <c r="L231" s="17">
        <f t="shared" si="78"/>
        <v>0</v>
      </c>
      <c r="M231" s="21"/>
      <c r="N231" s="21"/>
      <c r="O231" s="21"/>
      <c r="P231" s="58"/>
    </row>
    <row r="232" spans="1:16" s="1" customFormat="1" ht="12" customHeight="1">
      <c r="A232" s="102"/>
      <c r="B232" s="4" t="s">
        <v>152</v>
      </c>
      <c r="C232" s="5" t="s">
        <v>19</v>
      </c>
      <c r="D232" s="17">
        <f t="shared" si="73"/>
        <v>56225</v>
      </c>
      <c r="E232" s="17">
        <f t="shared" si="74"/>
        <v>0</v>
      </c>
      <c r="F232" s="17">
        <f t="shared" si="75"/>
        <v>56225</v>
      </c>
      <c r="G232" s="17">
        <f t="shared" si="76"/>
        <v>56225</v>
      </c>
      <c r="H232" s="17">
        <f t="shared" si="77"/>
        <v>0</v>
      </c>
      <c r="I232" s="21"/>
      <c r="J232" s="21"/>
      <c r="K232" s="21"/>
      <c r="L232" s="17">
        <f t="shared" si="78"/>
        <v>56225</v>
      </c>
      <c r="M232" s="21"/>
      <c r="N232" s="21"/>
      <c r="O232" s="21"/>
      <c r="P232" s="58">
        <v>56225</v>
      </c>
    </row>
    <row r="233" spans="1:16" s="1" customFormat="1" ht="12" customHeight="1">
      <c r="A233" s="102"/>
      <c r="B233" s="4" t="s">
        <v>152</v>
      </c>
      <c r="C233" s="5" t="s">
        <v>113</v>
      </c>
      <c r="D233" s="17">
        <f t="shared" si="73"/>
        <v>9922</v>
      </c>
      <c r="E233" s="17">
        <f t="shared" si="74"/>
        <v>9922</v>
      </c>
      <c r="F233" s="17">
        <f t="shared" si="75"/>
        <v>0</v>
      </c>
      <c r="G233" s="17">
        <f t="shared" si="76"/>
        <v>9922</v>
      </c>
      <c r="H233" s="17">
        <f t="shared" si="77"/>
        <v>9922</v>
      </c>
      <c r="I233" s="21"/>
      <c r="J233" s="21"/>
      <c r="K233" s="21">
        <v>9922</v>
      </c>
      <c r="L233" s="17">
        <f t="shared" si="78"/>
        <v>0</v>
      </c>
      <c r="M233" s="21"/>
      <c r="N233" s="21"/>
      <c r="O233" s="21"/>
      <c r="P233" s="58"/>
    </row>
    <row r="234" spans="1:16" s="1" customFormat="1" ht="12" customHeight="1">
      <c r="A234" s="102"/>
      <c r="B234" s="4" t="s">
        <v>147</v>
      </c>
      <c r="C234" s="5" t="s">
        <v>20</v>
      </c>
      <c r="D234" s="17">
        <f t="shared" si="73"/>
        <v>1182</v>
      </c>
      <c r="E234" s="17">
        <f t="shared" si="74"/>
        <v>0</v>
      </c>
      <c r="F234" s="17">
        <f t="shared" si="75"/>
        <v>1182</v>
      </c>
      <c r="G234" s="17">
        <f t="shared" si="76"/>
        <v>1182</v>
      </c>
      <c r="H234" s="17">
        <f t="shared" si="77"/>
        <v>0</v>
      </c>
      <c r="I234" s="21"/>
      <c r="J234" s="21"/>
      <c r="K234" s="21"/>
      <c r="L234" s="17">
        <f t="shared" si="78"/>
        <v>1182</v>
      </c>
      <c r="M234" s="21"/>
      <c r="N234" s="21"/>
      <c r="O234" s="21"/>
      <c r="P234" s="58">
        <v>1182</v>
      </c>
    </row>
    <row r="235" spans="1:16" s="1" customFormat="1" ht="12" customHeight="1">
      <c r="A235" s="102"/>
      <c r="B235" s="4" t="s">
        <v>147</v>
      </c>
      <c r="C235" s="5" t="s">
        <v>114</v>
      </c>
      <c r="D235" s="17">
        <f t="shared" si="73"/>
        <v>209</v>
      </c>
      <c r="E235" s="17">
        <f t="shared" si="74"/>
        <v>209</v>
      </c>
      <c r="F235" s="17">
        <f t="shared" si="75"/>
        <v>0</v>
      </c>
      <c r="G235" s="17">
        <f t="shared" si="76"/>
        <v>209</v>
      </c>
      <c r="H235" s="17">
        <f t="shared" si="77"/>
        <v>209</v>
      </c>
      <c r="I235" s="21"/>
      <c r="J235" s="21"/>
      <c r="K235" s="21">
        <v>209</v>
      </c>
      <c r="L235" s="17">
        <f t="shared" si="78"/>
        <v>0</v>
      </c>
      <c r="M235" s="21"/>
      <c r="N235" s="21"/>
      <c r="O235" s="21"/>
      <c r="P235" s="58"/>
    </row>
    <row r="236" spans="1:16" s="1" customFormat="1" ht="12" customHeight="1">
      <c r="A236" s="102"/>
      <c r="B236" s="4" t="s">
        <v>9</v>
      </c>
      <c r="C236" s="5" t="s">
        <v>21</v>
      </c>
      <c r="D236" s="17">
        <f t="shared" si="73"/>
        <v>41209</v>
      </c>
      <c r="E236" s="17">
        <f t="shared" si="74"/>
        <v>0</v>
      </c>
      <c r="F236" s="17">
        <f t="shared" si="75"/>
        <v>41209</v>
      </c>
      <c r="G236" s="17">
        <f t="shared" si="76"/>
        <v>41209</v>
      </c>
      <c r="H236" s="17">
        <f t="shared" si="77"/>
        <v>0</v>
      </c>
      <c r="I236" s="21"/>
      <c r="J236" s="21"/>
      <c r="K236" s="21"/>
      <c r="L236" s="17">
        <f t="shared" si="78"/>
        <v>41209</v>
      </c>
      <c r="M236" s="21"/>
      <c r="N236" s="21"/>
      <c r="O236" s="21"/>
      <c r="P236" s="58">
        <v>41209</v>
      </c>
    </row>
    <row r="237" spans="1:16" s="1" customFormat="1" ht="12" customHeight="1">
      <c r="A237" s="102"/>
      <c r="B237" s="4" t="s">
        <v>9</v>
      </c>
      <c r="C237" s="5" t="s">
        <v>115</v>
      </c>
      <c r="D237" s="17">
        <f t="shared" si="73"/>
        <v>7272</v>
      </c>
      <c r="E237" s="17">
        <f t="shared" si="74"/>
        <v>7272</v>
      </c>
      <c r="F237" s="17">
        <f t="shared" si="75"/>
        <v>0</v>
      </c>
      <c r="G237" s="17">
        <f t="shared" si="76"/>
        <v>7272</v>
      </c>
      <c r="H237" s="17">
        <f t="shared" si="77"/>
        <v>7272</v>
      </c>
      <c r="I237" s="21"/>
      <c r="J237" s="21"/>
      <c r="K237" s="21">
        <v>7272</v>
      </c>
      <c r="L237" s="17">
        <f t="shared" si="78"/>
        <v>0</v>
      </c>
      <c r="M237" s="21"/>
      <c r="N237" s="21"/>
      <c r="O237" s="21"/>
      <c r="P237" s="58"/>
    </row>
    <row r="238" spans="1:16" s="1" customFormat="1" ht="12" customHeight="1">
      <c r="A238" s="102"/>
      <c r="B238" s="4" t="s">
        <v>153</v>
      </c>
      <c r="C238" s="5" t="s">
        <v>24</v>
      </c>
      <c r="D238" s="17">
        <f t="shared" si="73"/>
        <v>68337</v>
      </c>
      <c r="E238" s="17">
        <f t="shared" si="74"/>
        <v>0</v>
      </c>
      <c r="F238" s="17">
        <f t="shared" si="75"/>
        <v>68337</v>
      </c>
      <c r="G238" s="17">
        <f t="shared" si="76"/>
        <v>68337</v>
      </c>
      <c r="H238" s="17">
        <f t="shared" si="77"/>
        <v>0</v>
      </c>
      <c r="I238" s="21"/>
      <c r="J238" s="21"/>
      <c r="K238" s="21"/>
      <c r="L238" s="17">
        <f t="shared" si="78"/>
        <v>68337</v>
      </c>
      <c r="M238" s="21"/>
      <c r="N238" s="21"/>
      <c r="O238" s="21"/>
      <c r="P238" s="58">
        <v>68337</v>
      </c>
    </row>
    <row r="239" spans="1:16" s="1" customFormat="1" ht="12" customHeight="1">
      <c r="A239" s="102"/>
      <c r="B239" s="4" t="s">
        <v>153</v>
      </c>
      <c r="C239" s="5" t="s">
        <v>117</v>
      </c>
      <c r="D239" s="17">
        <f t="shared" si="73"/>
        <v>12059</v>
      </c>
      <c r="E239" s="17">
        <f t="shared" si="74"/>
        <v>12059</v>
      </c>
      <c r="F239" s="17">
        <f t="shared" si="75"/>
        <v>0</v>
      </c>
      <c r="G239" s="17">
        <f t="shared" si="76"/>
        <v>12059</v>
      </c>
      <c r="H239" s="17">
        <f t="shared" si="77"/>
        <v>12059</v>
      </c>
      <c r="I239" s="21"/>
      <c r="J239" s="21"/>
      <c r="K239" s="21">
        <v>12059</v>
      </c>
      <c r="L239" s="17">
        <f t="shared" si="78"/>
        <v>0</v>
      </c>
      <c r="M239" s="21"/>
      <c r="N239" s="21"/>
      <c r="O239" s="21"/>
      <c r="P239" s="58"/>
    </row>
    <row r="240" spans="1:16" s="1" customFormat="1" ht="12" customHeight="1">
      <c r="A240" s="102" t="s">
        <v>66</v>
      </c>
      <c r="B240" s="98" t="s">
        <v>55</v>
      </c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9"/>
    </row>
    <row r="241" spans="1:16" s="1" customFormat="1" ht="12" customHeight="1">
      <c r="A241" s="102"/>
      <c r="B241" s="92" t="s">
        <v>57</v>
      </c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3"/>
    </row>
    <row r="242" spans="1:16" s="1" customFormat="1" ht="12" customHeight="1">
      <c r="A242" s="102"/>
      <c r="B242" s="92" t="s">
        <v>58</v>
      </c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3"/>
    </row>
    <row r="243" spans="1:16" s="1" customFormat="1" ht="12" customHeight="1">
      <c r="A243" s="102"/>
      <c r="B243" s="100" t="s">
        <v>60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1"/>
    </row>
    <row r="244" spans="1:16" s="1" customFormat="1" ht="12" customHeight="1">
      <c r="A244" s="102"/>
      <c r="B244" s="92" t="s">
        <v>83</v>
      </c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3"/>
    </row>
    <row r="245" spans="1:16" s="1" customFormat="1" ht="15.75" customHeight="1">
      <c r="A245" s="102"/>
      <c r="B245" s="61" t="s">
        <v>48</v>
      </c>
      <c r="C245" s="59" t="s">
        <v>111</v>
      </c>
      <c r="D245" s="62">
        <f>D246+D247</f>
        <v>243150</v>
      </c>
      <c r="E245" s="62">
        <f aca="true" t="shared" si="79" ref="E245:P245">E246+E247</f>
        <v>36467</v>
      </c>
      <c r="F245" s="62">
        <f t="shared" si="79"/>
        <v>206683</v>
      </c>
      <c r="G245" s="62">
        <f t="shared" si="79"/>
        <v>114251</v>
      </c>
      <c r="H245" s="62">
        <f t="shared" si="79"/>
        <v>17133</v>
      </c>
      <c r="I245" s="62">
        <f t="shared" si="79"/>
        <v>0</v>
      </c>
      <c r="J245" s="62">
        <f t="shared" si="79"/>
        <v>0</v>
      </c>
      <c r="K245" s="62">
        <f t="shared" si="79"/>
        <v>17133</v>
      </c>
      <c r="L245" s="62">
        <f t="shared" si="79"/>
        <v>97118</v>
      </c>
      <c r="M245" s="62">
        <f t="shared" si="79"/>
        <v>0</v>
      </c>
      <c r="N245" s="62">
        <f t="shared" si="79"/>
        <v>0</v>
      </c>
      <c r="O245" s="62">
        <f t="shared" si="79"/>
        <v>0</v>
      </c>
      <c r="P245" s="63">
        <f t="shared" si="79"/>
        <v>97118</v>
      </c>
    </row>
    <row r="246" spans="1:16" s="1" customFormat="1" ht="12" customHeight="1">
      <c r="A246" s="102"/>
      <c r="B246" s="5" t="s">
        <v>156</v>
      </c>
      <c r="C246" s="50"/>
      <c r="D246" s="20">
        <f>E246+F246</f>
        <v>128899</v>
      </c>
      <c r="E246" s="20">
        <v>19334</v>
      </c>
      <c r="F246" s="20">
        <v>109565</v>
      </c>
      <c r="G246" s="20"/>
      <c r="H246" s="20"/>
      <c r="I246" s="20"/>
      <c r="J246" s="20"/>
      <c r="K246" s="20"/>
      <c r="L246" s="20"/>
      <c r="M246" s="20"/>
      <c r="N246" s="20"/>
      <c r="O246" s="20"/>
      <c r="P246" s="22"/>
    </row>
    <row r="247" spans="1:16" s="1" customFormat="1" ht="12" customHeight="1">
      <c r="A247" s="102"/>
      <c r="B247" s="3" t="s">
        <v>106</v>
      </c>
      <c r="C247" s="50"/>
      <c r="D247" s="44">
        <f>SUM(D248:D261)</f>
        <v>114251</v>
      </c>
      <c r="E247" s="44">
        <f aca="true" t="shared" si="80" ref="E247:P247">SUM(E248:E261)</f>
        <v>17133</v>
      </c>
      <c r="F247" s="44">
        <f t="shared" si="80"/>
        <v>97118</v>
      </c>
      <c r="G247" s="44">
        <f t="shared" si="80"/>
        <v>114251</v>
      </c>
      <c r="H247" s="44">
        <f t="shared" si="80"/>
        <v>17133</v>
      </c>
      <c r="I247" s="44">
        <f t="shared" si="80"/>
        <v>0</v>
      </c>
      <c r="J247" s="44">
        <f t="shared" si="80"/>
        <v>0</v>
      </c>
      <c r="K247" s="44">
        <f t="shared" si="80"/>
        <v>17133</v>
      </c>
      <c r="L247" s="44">
        <f t="shared" si="80"/>
        <v>97118</v>
      </c>
      <c r="M247" s="44">
        <f t="shared" si="80"/>
        <v>0</v>
      </c>
      <c r="N247" s="44">
        <f t="shared" si="80"/>
        <v>0</v>
      </c>
      <c r="O247" s="44">
        <f t="shared" si="80"/>
        <v>0</v>
      </c>
      <c r="P247" s="51">
        <f t="shared" si="80"/>
        <v>97118</v>
      </c>
    </row>
    <row r="248" spans="1:16" s="1" customFormat="1" ht="12" customHeight="1">
      <c r="A248" s="102"/>
      <c r="B248" s="4" t="s">
        <v>9</v>
      </c>
      <c r="C248" s="27" t="s">
        <v>25</v>
      </c>
      <c r="D248" s="17">
        <f>E248+F248</f>
        <v>50672</v>
      </c>
      <c r="E248" s="17">
        <f>H248</f>
        <v>0</v>
      </c>
      <c r="F248" s="17">
        <f>L248</f>
        <v>50672</v>
      </c>
      <c r="G248" s="17">
        <f>H248+L248</f>
        <v>50672</v>
      </c>
      <c r="H248" s="17">
        <f>K248</f>
        <v>0</v>
      </c>
      <c r="I248" s="21"/>
      <c r="J248" s="21"/>
      <c r="K248" s="21"/>
      <c r="L248" s="17">
        <f>P248</f>
        <v>50672</v>
      </c>
      <c r="M248" s="21"/>
      <c r="N248" s="21"/>
      <c r="O248" s="21"/>
      <c r="P248" s="58">
        <v>50672</v>
      </c>
    </row>
    <row r="249" spans="1:16" s="1" customFormat="1" ht="12" customHeight="1">
      <c r="A249" s="102"/>
      <c r="B249" s="4" t="s">
        <v>9</v>
      </c>
      <c r="C249" s="27" t="s">
        <v>112</v>
      </c>
      <c r="D249" s="17">
        <f aca="true" t="shared" si="81" ref="D249:D261">E249+F249</f>
        <v>8943</v>
      </c>
      <c r="E249" s="17">
        <f aca="true" t="shared" si="82" ref="E249:E261">H249</f>
        <v>8943</v>
      </c>
      <c r="F249" s="17">
        <f aca="true" t="shared" si="83" ref="F249:F261">L249</f>
        <v>0</v>
      </c>
      <c r="G249" s="17">
        <f aca="true" t="shared" si="84" ref="G249:G261">H249+L249</f>
        <v>8943</v>
      </c>
      <c r="H249" s="17">
        <f aca="true" t="shared" si="85" ref="H249:H261">K249</f>
        <v>8943</v>
      </c>
      <c r="I249" s="21"/>
      <c r="J249" s="21"/>
      <c r="K249" s="21">
        <v>8943</v>
      </c>
      <c r="L249" s="17">
        <f aca="true" t="shared" si="86" ref="L249:L261">P249</f>
        <v>0</v>
      </c>
      <c r="M249" s="21"/>
      <c r="N249" s="21"/>
      <c r="O249" s="21"/>
      <c r="P249" s="58"/>
    </row>
    <row r="250" spans="1:16" s="1" customFormat="1" ht="12" customHeight="1">
      <c r="A250" s="102"/>
      <c r="B250" s="5" t="s">
        <v>146</v>
      </c>
      <c r="C250" s="5" t="s">
        <v>26</v>
      </c>
      <c r="D250" s="17">
        <f t="shared" si="81"/>
        <v>965</v>
      </c>
      <c r="E250" s="17">
        <f t="shared" si="82"/>
        <v>0</v>
      </c>
      <c r="F250" s="17">
        <f t="shared" si="83"/>
        <v>965</v>
      </c>
      <c r="G250" s="17">
        <f t="shared" si="84"/>
        <v>965</v>
      </c>
      <c r="H250" s="17">
        <f t="shared" si="85"/>
        <v>0</v>
      </c>
      <c r="I250" s="21"/>
      <c r="J250" s="21"/>
      <c r="K250" s="21"/>
      <c r="L250" s="17">
        <f t="shared" si="86"/>
        <v>965</v>
      </c>
      <c r="M250" s="21"/>
      <c r="N250" s="21"/>
      <c r="O250" s="21"/>
      <c r="P250" s="58">
        <v>965</v>
      </c>
    </row>
    <row r="251" spans="1:16" s="1" customFormat="1" ht="12" customHeight="1">
      <c r="A251" s="102"/>
      <c r="B251" s="5" t="s">
        <v>146</v>
      </c>
      <c r="C251" s="5" t="s">
        <v>135</v>
      </c>
      <c r="D251" s="17">
        <f t="shared" si="81"/>
        <v>170</v>
      </c>
      <c r="E251" s="17">
        <f t="shared" si="82"/>
        <v>170</v>
      </c>
      <c r="F251" s="17">
        <f t="shared" si="83"/>
        <v>0</v>
      </c>
      <c r="G251" s="17">
        <f t="shared" si="84"/>
        <v>170</v>
      </c>
      <c r="H251" s="17">
        <f t="shared" si="85"/>
        <v>170</v>
      </c>
      <c r="I251" s="21"/>
      <c r="J251" s="21"/>
      <c r="K251" s="21">
        <v>170</v>
      </c>
      <c r="L251" s="17">
        <f t="shared" si="86"/>
        <v>0</v>
      </c>
      <c r="M251" s="21"/>
      <c r="N251" s="21"/>
      <c r="O251" s="21"/>
      <c r="P251" s="58"/>
    </row>
    <row r="252" spans="1:16" s="1" customFormat="1" ht="12" customHeight="1">
      <c r="A252" s="102"/>
      <c r="B252" s="4" t="s">
        <v>152</v>
      </c>
      <c r="C252" s="5" t="s">
        <v>19</v>
      </c>
      <c r="D252" s="17">
        <f t="shared" si="81"/>
        <v>10372</v>
      </c>
      <c r="E252" s="17">
        <f t="shared" si="82"/>
        <v>0</v>
      </c>
      <c r="F252" s="17">
        <f t="shared" si="83"/>
        <v>10372</v>
      </c>
      <c r="G252" s="17">
        <f t="shared" si="84"/>
        <v>10372</v>
      </c>
      <c r="H252" s="17">
        <f t="shared" si="85"/>
        <v>0</v>
      </c>
      <c r="I252" s="21"/>
      <c r="J252" s="21"/>
      <c r="K252" s="21"/>
      <c r="L252" s="17">
        <f t="shared" si="86"/>
        <v>10372</v>
      </c>
      <c r="M252" s="21"/>
      <c r="N252" s="21"/>
      <c r="O252" s="21"/>
      <c r="P252" s="58">
        <v>10372</v>
      </c>
    </row>
    <row r="253" spans="1:16" s="1" customFormat="1" ht="12" customHeight="1">
      <c r="A253" s="102"/>
      <c r="B253" s="4" t="s">
        <v>152</v>
      </c>
      <c r="C253" s="5" t="s">
        <v>113</v>
      </c>
      <c r="D253" s="17">
        <f t="shared" si="81"/>
        <v>1830</v>
      </c>
      <c r="E253" s="17">
        <f t="shared" si="82"/>
        <v>1830</v>
      </c>
      <c r="F253" s="17">
        <f t="shared" si="83"/>
        <v>0</v>
      </c>
      <c r="G253" s="17">
        <f t="shared" si="84"/>
        <v>1830</v>
      </c>
      <c r="H253" s="17">
        <f t="shared" si="85"/>
        <v>1830</v>
      </c>
      <c r="I253" s="21"/>
      <c r="J253" s="21"/>
      <c r="K253" s="21">
        <v>1830</v>
      </c>
      <c r="L253" s="17">
        <f t="shared" si="86"/>
        <v>0</v>
      </c>
      <c r="M253" s="21"/>
      <c r="N253" s="21"/>
      <c r="O253" s="21"/>
      <c r="P253" s="58"/>
    </row>
    <row r="254" spans="1:16" s="1" customFormat="1" ht="12" customHeight="1">
      <c r="A254" s="102"/>
      <c r="B254" s="4" t="s">
        <v>147</v>
      </c>
      <c r="C254" s="5" t="s">
        <v>20</v>
      </c>
      <c r="D254" s="17">
        <f t="shared" si="81"/>
        <v>1655</v>
      </c>
      <c r="E254" s="17">
        <f t="shared" si="82"/>
        <v>0</v>
      </c>
      <c r="F254" s="17">
        <f t="shared" si="83"/>
        <v>1655</v>
      </c>
      <c r="G254" s="17">
        <f t="shared" si="84"/>
        <v>1655</v>
      </c>
      <c r="H254" s="17">
        <f t="shared" si="85"/>
        <v>0</v>
      </c>
      <c r="I254" s="21"/>
      <c r="J254" s="21"/>
      <c r="K254" s="21"/>
      <c r="L254" s="17">
        <f t="shared" si="86"/>
        <v>1655</v>
      </c>
      <c r="M254" s="21"/>
      <c r="N254" s="21"/>
      <c r="O254" s="21"/>
      <c r="P254" s="58">
        <v>1655</v>
      </c>
    </row>
    <row r="255" spans="1:16" s="1" customFormat="1" ht="12" customHeight="1">
      <c r="A255" s="102"/>
      <c r="B255" s="4" t="s">
        <v>147</v>
      </c>
      <c r="C255" s="5" t="s">
        <v>114</v>
      </c>
      <c r="D255" s="17">
        <f t="shared" si="81"/>
        <v>286</v>
      </c>
      <c r="E255" s="17">
        <f t="shared" si="82"/>
        <v>286</v>
      </c>
      <c r="F255" s="17">
        <f t="shared" si="83"/>
        <v>0</v>
      </c>
      <c r="G255" s="17">
        <f t="shared" si="84"/>
        <v>286</v>
      </c>
      <c r="H255" s="17">
        <f t="shared" si="85"/>
        <v>286</v>
      </c>
      <c r="I255" s="21"/>
      <c r="J255" s="21"/>
      <c r="K255" s="21">
        <v>286</v>
      </c>
      <c r="L255" s="17">
        <f t="shared" si="86"/>
        <v>0</v>
      </c>
      <c r="M255" s="21"/>
      <c r="N255" s="21"/>
      <c r="O255" s="21"/>
      <c r="P255" s="58"/>
    </row>
    <row r="256" spans="1:16" s="1" customFormat="1" ht="12" customHeight="1">
      <c r="A256" s="102"/>
      <c r="B256" s="4" t="s">
        <v>9</v>
      </c>
      <c r="C256" s="5" t="s">
        <v>21</v>
      </c>
      <c r="D256" s="17">
        <f t="shared" si="81"/>
        <v>15882</v>
      </c>
      <c r="E256" s="17">
        <f t="shared" si="82"/>
        <v>0</v>
      </c>
      <c r="F256" s="17">
        <f t="shared" si="83"/>
        <v>15882</v>
      </c>
      <c r="G256" s="17">
        <f t="shared" si="84"/>
        <v>15882</v>
      </c>
      <c r="H256" s="17">
        <f t="shared" si="85"/>
        <v>0</v>
      </c>
      <c r="I256" s="21"/>
      <c r="J256" s="21"/>
      <c r="K256" s="21"/>
      <c r="L256" s="17">
        <f t="shared" si="86"/>
        <v>15882</v>
      </c>
      <c r="M256" s="21"/>
      <c r="N256" s="21"/>
      <c r="O256" s="21"/>
      <c r="P256" s="58">
        <v>15882</v>
      </c>
    </row>
    <row r="257" spans="1:16" s="1" customFormat="1" ht="12" customHeight="1">
      <c r="A257" s="102"/>
      <c r="B257" s="4" t="s">
        <v>9</v>
      </c>
      <c r="C257" s="5" t="s">
        <v>115</v>
      </c>
      <c r="D257" s="17">
        <f t="shared" si="81"/>
        <v>2803</v>
      </c>
      <c r="E257" s="17">
        <f t="shared" si="82"/>
        <v>2803</v>
      </c>
      <c r="F257" s="17">
        <f t="shared" si="83"/>
        <v>0</v>
      </c>
      <c r="G257" s="17">
        <f t="shared" si="84"/>
        <v>2803</v>
      </c>
      <c r="H257" s="17">
        <f t="shared" si="85"/>
        <v>2803</v>
      </c>
      <c r="I257" s="21"/>
      <c r="J257" s="21"/>
      <c r="K257" s="21">
        <v>2803</v>
      </c>
      <c r="L257" s="17">
        <f t="shared" si="86"/>
        <v>0</v>
      </c>
      <c r="M257" s="21"/>
      <c r="N257" s="21"/>
      <c r="O257" s="21"/>
      <c r="P257" s="58"/>
    </row>
    <row r="258" spans="1:16" s="1" customFormat="1" ht="12" customHeight="1">
      <c r="A258" s="102"/>
      <c r="B258" s="4" t="s">
        <v>148</v>
      </c>
      <c r="C258" s="5" t="s">
        <v>22</v>
      </c>
      <c r="D258" s="17">
        <f t="shared" si="81"/>
        <v>9469</v>
      </c>
      <c r="E258" s="17">
        <f t="shared" si="82"/>
        <v>0</v>
      </c>
      <c r="F258" s="17">
        <f t="shared" si="83"/>
        <v>9469</v>
      </c>
      <c r="G258" s="17">
        <f t="shared" si="84"/>
        <v>9469</v>
      </c>
      <c r="H258" s="17">
        <f t="shared" si="85"/>
        <v>0</v>
      </c>
      <c r="I258" s="21"/>
      <c r="J258" s="21"/>
      <c r="K258" s="21"/>
      <c r="L258" s="17">
        <f t="shared" si="86"/>
        <v>9469</v>
      </c>
      <c r="M258" s="21"/>
      <c r="N258" s="21"/>
      <c r="O258" s="21"/>
      <c r="P258" s="58">
        <v>9469</v>
      </c>
    </row>
    <row r="259" spans="1:16" s="1" customFormat="1" ht="12" customHeight="1">
      <c r="A259" s="102"/>
      <c r="B259" s="4" t="s">
        <v>148</v>
      </c>
      <c r="C259" s="5" t="s">
        <v>116</v>
      </c>
      <c r="D259" s="17">
        <f t="shared" si="81"/>
        <v>1671</v>
      </c>
      <c r="E259" s="17">
        <f t="shared" si="82"/>
        <v>1671</v>
      </c>
      <c r="F259" s="17">
        <f t="shared" si="83"/>
        <v>0</v>
      </c>
      <c r="G259" s="17">
        <f t="shared" si="84"/>
        <v>1671</v>
      </c>
      <c r="H259" s="17">
        <f t="shared" si="85"/>
        <v>1671</v>
      </c>
      <c r="I259" s="21"/>
      <c r="J259" s="21"/>
      <c r="K259" s="21">
        <v>1671</v>
      </c>
      <c r="L259" s="17">
        <f t="shared" si="86"/>
        <v>0</v>
      </c>
      <c r="M259" s="21"/>
      <c r="N259" s="21"/>
      <c r="O259" s="21"/>
      <c r="P259" s="58"/>
    </row>
    <row r="260" spans="1:16" s="1" customFormat="1" ht="12" customHeight="1">
      <c r="A260" s="102"/>
      <c r="B260" s="4" t="s">
        <v>153</v>
      </c>
      <c r="C260" s="5" t="s">
        <v>24</v>
      </c>
      <c r="D260" s="17">
        <f t="shared" si="81"/>
        <v>8103</v>
      </c>
      <c r="E260" s="17">
        <f t="shared" si="82"/>
        <v>0</v>
      </c>
      <c r="F260" s="17">
        <f t="shared" si="83"/>
        <v>8103</v>
      </c>
      <c r="G260" s="17">
        <f t="shared" si="84"/>
        <v>8103</v>
      </c>
      <c r="H260" s="17">
        <f t="shared" si="85"/>
        <v>0</v>
      </c>
      <c r="I260" s="21"/>
      <c r="J260" s="21"/>
      <c r="K260" s="21"/>
      <c r="L260" s="17">
        <f t="shared" si="86"/>
        <v>8103</v>
      </c>
      <c r="M260" s="21"/>
      <c r="N260" s="21"/>
      <c r="O260" s="21"/>
      <c r="P260" s="58">
        <v>8103</v>
      </c>
    </row>
    <row r="261" spans="1:16" s="1" customFormat="1" ht="12" customHeight="1">
      <c r="A261" s="102"/>
      <c r="B261" s="4" t="s">
        <v>153</v>
      </c>
      <c r="C261" s="5" t="s">
        <v>117</v>
      </c>
      <c r="D261" s="17">
        <f t="shared" si="81"/>
        <v>1430</v>
      </c>
      <c r="E261" s="17">
        <f t="shared" si="82"/>
        <v>1430</v>
      </c>
      <c r="F261" s="17">
        <f t="shared" si="83"/>
        <v>0</v>
      </c>
      <c r="G261" s="17">
        <f t="shared" si="84"/>
        <v>1430</v>
      </c>
      <c r="H261" s="17">
        <f t="shared" si="85"/>
        <v>1430</v>
      </c>
      <c r="I261" s="21"/>
      <c r="J261" s="21"/>
      <c r="K261" s="21">
        <v>1430</v>
      </c>
      <c r="L261" s="17">
        <f t="shared" si="86"/>
        <v>0</v>
      </c>
      <c r="M261" s="21"/>
      <c r="N261" s="21"/>
      <c r="O261" s="21"/>
      <c r="P261" s="58"/>
    </row>
    <row r="262" spans="1:16" s="1" customFormat="1" ht="12" customHeight="1">
      <c r="A262" s="102" t="s">
        <v>68</v>
      </c>
      <c r="B262" s="98" t="s">
        <v>55</v>
      </c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9"/>
    </row>
    <row r="263" spans="1:16" s="1" customFormat="1" ht="12" customHeight="1">
      <c r="A263" s="102"/>
      <c r="B263" s="92" t="s">
        <v>56</v>
      </c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3"/>
    </row>
    <row r="264" spans="1:16" s="1" customFormat="1" ht="12" customHeight="1">
      <c r="A264" s="102"/>
      <c r="B264" s="100" t="s">
        <v>59</v>
      </c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1"/>
    </row>
    <row r="265" spans="1:16" s="1" customFormat="1" ht="12" customHeight="1">
      <c r="A265" s="102"/>
      <c r="B265" s="92" t="s">
        <v>83</v>
      </c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3"/>
    </row>
    <row r="266" spans="1:16" s="1" customFormat="1" ht="15.75" customHeight="1">
      <c r="A266" s="102"/>
      <c r="B266" s="34" t="s">
        <v>48</v>
      </c>
      <c r="C266" s="59" t="s">
        <v>111</v>
      </c>
      <c r="D266" s="60">
        <f>D267+D268+D283+D284</f>
        <v>526360</v>
      </c>
      <c r="E266" s="60">
        <f aca="true" t="shared" si="87" ref="E266:P266">E267+E268+E283+E284</f>
        <v>100246</v>
      </c>
      <c r="F266" s="60">
        <f t="shared" si="87"/>
        <v>426114</v>
      </c>
      <c r="G266" s="60">
        <f t="shared" si="87"/>
        <v>95806</v>
      </c>
      <c r="H266" s="60">
        <f t="shared" si="87"/>
        <v>17043</v>
      </c>
      <c r="I266" s="60">
        <f t="shared" si="87"/>
        <v>0</v>
      </c>
      <c r="J266" s="60">
        <f t="shared" si="87"/>
        <v>0</v>
      </c>
      <c r="K266" s="60">
        <f t="shared" si="87"/>
        <v>17043</v>
      </c>
      <c r="L266" s="60">
        <f t="shared" si="87"/>
        <v>78763</v>
      </c>
      <c r="M266" s="60">
        <f t="shared" si="87"/>
        <v>0</v>
      </c>
      <c r="N266" s="60">
        <f t="shared" si="87"/>
        <v>0</v>
      </c>
      <c r="O266" s="60">
        <f t="shared" si="87"/>
        <v>0</v>
      </c>
      <c r="P266" s="73">
        <f t="shared" si="87"/>
        <v>78763</v>
      </c>
    </row>
    <row r="267" spans="1:16" s="1" customFormat="1" ht="14.25" customHeight="1">
      <c r="A267" s="102"/>
      <c r="B267" s="5" t="s">
        <v>156</v>
      </c>
      <c r="C267" s="50"/>
      <c r="D267" s="20">
        <f>E267+F267</f>
        <v>238942</v>
      </c>
      <c r="E267" s="20">
        <v>49117</v>
      </c>
      <c r="F267" s="20">
        <v>189825</v>
      </c>
      <c r="G267" s="20"/>
      <c r="H267" s="20"/>
      <c r="I267" s="20"/>
      <c r="J267" s="20"/>
      <c r="K267" s="20"/>
      <c r="L267" s="20"/>
      <c r="M267" s="20"/>
      <c r="N267" s="20"/>
      <c r="O267" s="20"/>
      <c r="P267" s="22"/>
    </row>
    <row r="268" spans="1:16" s="1" customFormat="1" ht="12" customHeight="1">
      <c r="A268" s="102"/>
      <c r="B268" s="3" t="s">
        <v>106</v>
      </c>
      <c r="C268" s="50"/>
      <c r="D268" s="44">
        <f aca="true" t="shared" si="88" ref="D268:P268">SUM(D269:D282)</f>
        <v>95806</v>
      </c>
      <c r="E268" s="44">
        <f t="shared" si="88"/>
        <v>17043</v>
      </c>
      <c r="F268" s="44">
        <f t="shared" si="88"/>
        <v>78763</v>
      </c>
      <c r="G268" s="44">
        <f t="shared" si="88"/>
        <v>95806</v>
      </c>
      <c r="H268" s="44">
        <f t="shared" si="88"/>
        <v>17043</v>
      </c>
      <c r="I268" s="44">
        <f t="shared" si="88"/>
        <v>0</v>
      </c>
      <c r="J268" s="44">
        <f t="shared" si="88"/>
        <v>0</v>
      </c>
      <c r="K268" s="44">
        <f t="shared" si="88"/>
        <v>17043</v>
      </c>
      <c r="L268" s="44">
        <f t="shared" si="88"/>
        <v>78763</v>
      </c>
      <c r="M268" s="44">
        <f t="shared" si="88"/>
        <v>0</v>
      </c>
      <c r="N268" s="44">
        <f t="shared" si="88"/>
        <v>0</v>
      </c>
      <c r="O268" s="44">
        <f t="shared" si="88"/>
        <v>0</v>
      </c>
      <c r="P268" s="51">
        <f t="shared" si="88"/>
        <v>78763</v>
      </c>
    </row>
    <row r="269" spans="1:16" s="1" customFormat="1" ht="12" customHeight="1">
      <c r="A269" s="102"/>
      <c r="B269" s="5" t="s">
        <v>0</v>
      </c>
      <c r="C269" s="27" t="s">
        <v>27</v>
      </c>
      <c r="D269" s="17">
        <f aca="true" t="shared" si="89" ref="D269:D284">E269+F269</f>
        <v>14246</v>
      </c>
      <c r="E269" s="17">
        <f aca="true" t="shared" si="90" ref="E269:E282">H269</f>
        <v>0</v>
      </c>
      <c r="F269" s="17">
        <f aca="true" t="shared" si="91" ref="F269:F282">L269</f>
        <v>14246</v>
      </c>
      <c r="G269" s="17">
        <f aca="true" t="shared" si="92" ref="G269:G282">H269+L269</f>
        <v>14246</v>
      </c>
      <c r="H269" s="17">
        <f aca="true" t="shared" si="93" ref="H269:H282">K269</f>
        <v>0</v>
      </c>
      <c r="I269" s="21"/>
      <c r="J269" s="21"/>
      <c r="K269" s="21"/>
      <c r="L269" s="17">
        <f aca="true" t="shared" si="94" ref="L269:L282">P269</f>
        <v>14246</v>
      </c>
      <c r="M269" s="21"/>
      <c r="N269" s="21"/>
      <c r="O269" s="21"/>
      <c r="P269" s="58">
        <v>14246</v>
      </c>
    </row>
    <row r="270" spans="1:16" s="1" customFormat="1" ht="12" customHeight="1">
      <c r="A270" s="102"/>
      <c r="B270" s="5" t="s">
        <v>0</v>
      </c>
      <c r="C270" s="27" t="s">
        <v>51</v>
      </c>
      <c r="D270" s="17">
        <f t="shared" si="89"/>
        <v>13626</v>
      </c>
      <c r="E270" s="17">
        <f t="shared" si="90"/>
        <v>13626</v>
      </c>
      <c r="F270" s="17">
        <f t="shared" si="91"/>
        <v>0</v>
      </c>
      <c r="G270" s="17">
        <f t="shared" si="92"/>
        <v>13626</v>
      </c>
      <c r="H270" s="17">
        <f t="shared" si="93"/>
        <v>13626</v>
      </c>
      <c r="I270" s="21"/>
      <c r="J270" s="21"/>
      <c r="K270" s="21">
        <v>13626</v>
      </c>
      <c r="L270" s="17">
        <f t="shared" si="94"/>
        <v>0</v>
      </c>
      <c r="M270" s="21"/>
      <c r="N270" s="21"/>
      <c r="O270" s="21"/>
      <c r="P270" s="58"/>
    </row>
    <row r="271" spans="1:16" s="1" customFormat="1" ht="12" customHeight="1">
      <c r="A271" s="102"/>
      <c r="B271" s="4" t="s">
        <v>9</v>
      </c>
      <c r="C271" s="27" t="s">
        <v>25</v>
      </c>
      <c r="D271" s="17">
        <f t="shared" si="89"/>
        <v>11396</v>
      </c>
      <c r="E271" s="17">
        <f t="shared" si="90"/>
        <v>0</v>
      </c>
      <c r="F271" s="17">
        <f t="shared" si="91"/>
        <v>11396</v>
      </c>
      <c r="G271" s="17">
        <f t="shared" si="92"/>
        <v>11396</v>
      </c>
      <c r="H271" s="17">
        <f t="shared" si="93"/>
        <v>0</v>
      </c>
      <c r="I271" s="21"/>
      <c r="J271" s="21"/>
      <c r="K271" s="21"/>
      <c r="L271" s="17">
        <f t="shared" si="94"/>
        <v>11396</v>
      </c>
      <c r="M271" s="21"/>
      <c r="N271" s="21"/>
      <c r="O271" s="21"/>
      <c r="P271" s="58">
        <v>11396</v>
      </c>
    </row>
    <row r="272" spans="1:16" s="1" customFormat="1" ht="12" customHeight="1">
      <c r="A272" s="102"/>
      <c r="B272" s="4" t="s">
        <v>9</v>
      </c>
      <c r="C272" s="27" t="s">
        <v>112</v>
      </c>
      <c r="D272" s="17">
        <f t="shared" si="89"/>
        <v>604</v>
      </c>
      <c r="E272" s="17">
        <f t="shared" si="90"/>
        <v>604</v>
      </c>
      <c r="F272" s="17">
        <f t="shared" si="91"/>
        <v>0</v>
      </c>
      <c r="G272" s="17">
        <f t="shared" si="92"/>
        <v>604</v>
      </c>
      <c r="H272" s="17">
        <f t="shared" si="93"/>
        <v>604</v>
      </c>
      <c r="I272" s="21"/>
      <c r="J272" s="21"/>
      <c r="K272" s="21">
        <v>604</v>
      </c>
      <c r="L272" s="17">
        <f t="shared" si="94"/>
        <v>0</v>
      </c>
      <c r="M272" s="21"/>
      <c r="N272" s="21"/>
      <c r="O272" s="21"/>
      <c r="P272" s="58"/>
    </row>
    <row r="273" spans="1:16" s="1" customFormat="1" ht="12" customHeight="1">
      <c r="A273" s="102"/>
      <c r="B273" s="4" t="s">
        <v>152</v>
      </c>
      <c r="C273" s="5" t="s">
        <v>19</v>
      </c>
      <c r="D273" s="17">
        <f t="shared" si="89"/>
        <v>4254</v>
      </c>
      <c r="E273" s="17">
        <f t="shared" si="90"/>
        <v>0</v>
      </c>
      <c r="F273" s="17">
        <f t="shared" si="91"/>
        <v>4254</v>
      </c>
      <c r="G273" s="17">
        <f t="shared" si="92"/>
        <v>4254</v>
      </c>
      <c r="H273" s="17">
        <f t="shared" si="93"/>
        <v>0</v>
      </c>
      <c r="I273" s="21"/>
      <c r="J273" s="21"/>
      <c r="K273" s="21"/>
      <c r="L273" s="17">
        <f t="shared" si="94"/>
        <v>4254</v>
      </c>
      <c r="M273" s="21"/>
      <c r="N273" s="21"/>
      <c r="O273" s="21"/>
      <c r="P273" s="58">
        <v>4254</v>
      </c>
    </row>
    <row r="274" spans="1:16" s="1" customFormat="1" ht="12" customHeight="1">
      <c r="A274" s="102"/>
      <c r="B274" s="4" t="s">
        <v>152</v>
      </c>
      <c r="C274" s="5" t="s">
        <v>113</v>
      </c>
      <c r="D274" s="17">
        <f t="shared" si="89"/>
        <v>225</v>
      </c>
      <c r="E274" s="17">
        <f t="shared" si="90"/>
        <v>225</v>
      </c>
      <c r="F274" s="17">
        <f t="shared" si="91"/>
        <v>0</v>
      </c>
      <c r="G274" s="17">
        <f t="shared" si="92"/>
        <v>225</v>
      </c>
      <c r="H274" s="17">
        <f t="shared" si="93"/>
        <v>225</v>
      </c>
      <c r="I274" s="21"/>
      <c r="J274" s="21"/>
      <c r="K274" s="21">
        <v>225</v>
      </c>
      <c r="L274" s="17">
        <f t="shared" si="94"/>
        <v>0</v>
      </c>
      <c r="M274" s="21"/>
      <c r="N274" s="21"/>
      <c r="O274" s="21"/>
      <c r="P274" s="58"/>
    </row>
    <row r="275" spans="1:16" s="1" customFormat="1" ht="12" customHeight="1">
      <c r="A275" s="102"/>
      <c r="B275" s="4" t="s">
        <v>147</v>
      </c>
      <c r="C275" s="5" t="s">
        <v>20</v>
      </c>
      <c r="D275" s="17">
        <f t="shared" si="89"/>
        <v>681</v>
      </c>
      <c r="E275" s="17">
        <f t="shared" si="90"/>
        <v>0</v>
      </c>
      <c r="F275" s="17">
        <f t="shared" si="91"/>
        <v>681</v>
      </c>
      <c r="G275" s="17">
        <f t="shared" si="92"/>
        <v>681</v>
      </c>
      <c r="H275" s="17">
        <f t="shared" si="93"/>
        <v>0</v>
      </c>
      <c r="I275" s="21"/>
      <c r="J275" s="21"/>
      <c r="K275" s="21"/>
      <c r="L275" s="17">
        <f t="shared" si="94"/>
        <v>681</v>
      </c>
      <c r="M275" s="21"/>
      <c r="N275" s="21"/>
      <c r="O275" s="21"/>
      <c r="P275" s="58">
        <v>681</v>
      </c>
    </row>
    <row r="276" spans="1:16" s="1" customFormat="1" ht="12" customHeight="1">
      <c r="A276" s="102"/>
      <c r="B276" s="4" t="s">
        <v>147</v>
      </c>
      <c r="C276" s="5" t="s">
        <v>114</v>
      </c>
      <c r="D276" s="17">
        <f t="shared" si="89"/>
        <v>36</v>
      </c>
      <c r="E276" s="17">
        <f t="shared" si="90"/>
        <v>36</v>
      </c>
      <c r="F276" s="17">
        <f t="shared" si="91"/>
        <v>0</v>
      </c>
      <c r="G276" s="17">
        <f t="shared" si="92"/>
        <v>36</v>
      </c>
      <c r="H276" s="17">
        <f t="shared" si="93"/>
        <v>36</v>
      </c>
      <c r="I276" s="21"/>
      <c r="J276" s="21"/>
      <c r="K276" s="21">
        <v>36</v>
      </c>
      <c r="L276" s="17">
        <f t="shared" si="94"/>
        <v>0</v>
      </c>
      <c r="M276" s="21"/>
      <c r="N276" s="21"/>
      <c r="O276" s="21"/>
      <c r="P276" s="58"/>
    </row>
    <row r="277" spans="1:16" s="1" customFormat="1" ht="12" customHeight="1">
      <c r="A277" s="102"/>
      <c r="B277" s="4" t="s">
        <v>9</v>
      </c>
      <c r="C277" s="5" t="s">
        <v>21</v>
      </c>
      <c r="D277" s="17">
        <f t="shared" si="89"/>
        <v>19554</v>
      </c>
      <c r="E277" s="17">
        <f t="shared" si="90"/>
        <v>0</v>
      </c>
      <c r="F277" s="17">
        <f t="shared" si="91"/>
        <v>19554</v>
      </c>
      <c r="G277" s="17">
        <f t="shared" si="92"/>
        <v>19554</v>
      </c>
      <c r="H277" s="17">
        <f t="shared" si="93"/>
        <v>0</v>
      </c>
      <c r="I277" s="21"/>
      <c r="J277" s="21"/>
      <c r="K277" s="21"/>
      <c r="L277" s="17">
        <f t="shared" si="94"/>
        <v>19554</v>
      </c>
      <c r="M277" s="21"/>
      <c r="N277" s="21"/>
      <c r="O277" s="21"/>
      <c r="P277" s="58">
        <v>19554</v>
      </c>
    </row>
    <row r="278" spans="1:16" s="1" customFormat="1" ht="12" customHeight="1">
      <c r="A278" s="102"/>
      <c r="B278" s="4" t="s">
        <v>9</v>
      </c>
      <c r="C278" s="5" t="s">
        <v>115</v>
      </c>
      <c r="D278" s="17">
        <f t="shared" si="89"/>
        <v>1036</v>
      </c>
      <c r="E278" s="17">
        <f t="shared" si="90"/>
        <v>1036</v>
      </c>
      <c r="F278" s="17">
        <f t="shared" si="91"/>
        <v>0</v>
      </c>
      <c r="G278" s="17">
        <f t="shared" si="92"/>
        <v>1036</v>
      </c>
      <c r="H278" s="17">
        <f t="shared" si="93"/>
        <v>1036</v>
      </c>
      <c r="I278" s="21"/>
      <c r="J278" s="21"/>
      <c r="K278" s="21">
        <v>1036</v>
      </c>
      <c r="L278" s="17">
        <f t="shared" si="94"/>
        <v>0</v>
      </c>
      <c r="M278" s="21"/>
      <c r="N278" s="21"/>
      <c r="O278" s="21"/>
      <c r="P278" s="58"/>
    </row>
    <row r="279" spans="1:16" s="1" customFormat="1" ht="12" customHeight="1">
      <c r="A279" s="102"/>
      <c r="B279" s="4" t="s">
        <v>148</v>
      </c>
      <c r="C279" s="5" t="s">
        <v>22</v>
      </c>
      <c r="D279" s="17">
        <f t="shared" si="89"/>
        <v>13541</v>
      </c>
      <c r="E279" s="17">
        <f t="shared" si="90"/>
        <v>0</v>
      </c>
      <c r="F279" s="17">
        <f t="shared" si="91"/>
        <v>13541</v>
      </c>
      <c r="G279" s="17">
        <f t="shared" si="92"/>
        <v>13541</v>
      </c>
      <c r="H279" s="17">
        <f t="shared" si="93"/>
        <v>0</v>
      </c>
      <c r="I279" s="21"/>
      <c r="J279" s="21"/>
      <c r="K279" s="21"/>
      <c r="L279" s="17">
        <f t="shared" si="94"/>
        <v>13541</v>
      </c>
      <c r="M279" s="21"/>
      <c r="N279" s="21"/>
      <c r="O279" s="21"/>
      <c r="P279" s="58">
        <v>13541</v>
      </c>
    </row>
    <row r="280" spans="1:16" s="1" customFormat="1" ht="12" customHeight="1">
      <c r="A280" s="102"/>
      <c r="B280" s="4" t="s">
        <v>148</v>
      </c>
      <c r="C280" s="5" t="s">
        <v>116</v>
      </c>
      <c r="D280" s="17">
        <f t="shared" si="89"/>
        <v>717</v>
      </c>
      <c r="E280" s="17">
        <f t="shared" si="90"/>
        <v>717</v>
      </c>
      <c r="F280" s="17">
        <f t="shared" si="91"/>
        <v>0</v>
      </c>
      <c r="G280" s="17">
        <f t="shared" si="92"/>
        <v>717</v>
      </c>
      <c r="H280" s="17">
        <f t="shared" si="93"/>
        <v>717</v>
      </c>
      <c r="I280" s="21"/>
      <c r="J280" s="21"/>
      <c r="K280" s="21">
        <v>717</v>
      </c>
      <c r="L280" s="17">
        <f t="shared" si="94"/>
        <v>0</v>
      </c>
      <c r="M280" s="21"/>
      <c r="N280" s="21"/>
      <c r="O280" s="21"/>
      <c r="P280" s="58"/>
    </row>
    <row r="281" spans="1:16" s="1" customFormat="1" ht="12" customHeight="1">
      <c r="A281" s="102"/>
      <c r="B281" s="4" t="s">
        <v>153</v>
      </c>
      <c r="C281" s="5" t="s">
        <v>24</v>
      </c>
      <c r="D281" s="17">
        <f t="shared" si="89"/>
        <v>15091</v>
      </c>
      <c r="E281" s="17">
        <f t="shared" si="90"/>
        <v>0</v>
      </c>
      <c r="F281" s="17">
        <f t="shared" si="91"/>
        <v>15091</v>
      </c>
      <c r="G281" s="17">
        <f t="shared" si="92"/>
        <v>15091</v>
      </c>
      <c r="H281" s="17">
        <f t="shared" si="93"/>
        <v>0</v>
      </c>
      <c r="I281" s="21"/>
      <c r="J281" s="21"/>
      <c r="K281" s="21"/>
      <c r="L281" s="17">
        <f t="shared" si="94"/>
        <v>15091</v>
      </c>
      <c r="M281" s="21"/>
      <c r="N281" s="21"/>
      <c r="O281" s="21"/>
      <c r="P281" s="58">
        <v>15091</v>
      </c>
    </row>
    <row r="282" spans="1:16" s="1" customFormat="1" ht="12" customHeight="1">
      <c r="A282" s="102"/>
      <c r="B282" s="4" t="s">
        <v>153</v>
      </c>
      <c r="C282" s="5" t="s">
        <v>117</v>
      </c>
      <c r="D282" s="17">
        <f t="shared" si="89"/>
        <v>799</v>
      </c>
      <c r="E282" s="17">
        <f t="shared" si="90"/>
        <v>799</v>
      </c>
      <c r="F282" s="17">
        <f t="shared" si="91"/>
        <v>0</v>
      </c>
      <c r="G282" s="17">
        <f t="shared" si="92"/>
        <v>799</v>
      </c>
      <c r="H282" s="17">
        <f t="shared" si="93"/>
        <v>799</v>
      </c>
      <c r="I282" s="21"/>
      <c r="J282" s="21"/>
      <c r="K282" s="21">
        <v>799</v>
      </c>
      <c r="L282" s="17">
        <f t="shared" si="94"/>
        <v>0</v>
      </c>
      <c r="M282" s="21"/>
      <c r="N282" s="21"/>
      <c r="O282" s="21"/>
      <c r="P282" s="58"/>
    </row>
    <row r="283" spans="1:16" s="1" customFormat="1" ht="12" customHeight="1">
      <c r="A283" s="102"/>
      <c r="B283" s="10" t="s">
        <v>107</v>
      </c>
      <c r="C283" s="5"/>
      <c r="D283" s="17">
        <f t="shared" si="89"/>
        <v>95806</v>
      </c>
      <c r="E283" s="17">
        <v>17043</v>
      </c>
      <c r="F283" s="17">
        <v>78763</v>
      </c>
      <c r="G283" s="17"/>
      <c r="H283" s="17"/>
      <c r="I283" s="21"/>
      <c r="J283" s="21"/>
      <c r="K283" s="21"/>
      <c r="L283" s="17"/>
      <c r="M283" s="21"/>
      <c r="N283" s="21"/>
      <c r="O283" s="21"/>
      <c r="P283" s="58"/>
    </row>
    <row r="284" spans="1:16" s="1" customFormat="1" ht="12" customHeight="1">
      <c r="A284" s="102"/>
      <c r="B284" s="10" t="s">
        <v>108</v>
      </c>
      <c r="C284" s="5"/>
      <c r="D284" s="17">
        <f t="shared" si="89"/>
        <v>95806</v>
      </c>
      <c r="E284" s="17">
        <v>17043</v>
      </c>
      <c r="F284" s="17">
        <v>78763</v>
      </c>
      <c r="G284" s="17"/>
      <c r="H284" s="17"/>
      <c r="I284" s="21"/>
      <c r="J284" s="21"/>
      <c r="K284" s="21"/>
      <c r="L284" s="17"/>
      <c r="M284" s="21"/>
      <c r="N284" s="21"/>
      <c r="O284" s="21"/>
      <c r="P284" s="58"/>
    </row>
    <row r="285" spans="1:16" s="1" customFormat="1" ht="12" customHeight="1">
      <c r="A285" s="102" t="s">
        <v>69</v>
      </c>
      <c r="B285" s="98" t="s">
        <v>78</v>
      </c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9"/>
    </row>
    <row r="286" spans="1:16" s="1" customFormat="1" ht="12" customHeight="1">
      <c r="A286" s="102"/>
      <c r="B286" s="92" t="s">
        <v>79</v>
      </c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3"/>
    </row>
    <row r="287" spans="1:16" s="1" customFormat="1" ht="12" customHeight="1">
      <c r="A287" s="102"/>
      <c r="B287" s="92" t="s">
        <v>80</v>
      </c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3"/>
    </row>
    <row r="288" spans="1:16" s="1" customFormat="1" ht="12" customHeight="1">
      <c r="A288" s="102"/>
      <c r="B288" s="100" t="s">
        <v>136</v>
      </c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1"/>
    </row>
    <row r="289" spans="1:16" s="1" customFormat="1" ht="12" customHeight="1">
      <c r="A289" s="102"/>
      <c r="B289" s="92" t="s">
        <v>83</v>
      </c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3"/>
    </row>
    <row r="290" spans="1:16" s="1" customFormat="1" ht="16.5" customHeight="1">
      <c r="A290" s="102"/>
      <c r="B290" s="61" t="s">
        <v>48</v>
      </c>
      <c r="C290" s="59" t="s">
        <v>15</v>
      </c>
      <c r="D290" s="62">
        <f>D291+D292+D309</f>
        <v>999998</v>
      </c>
      <c r="E290" s="62">
        <f aca="true" t="shared" si="95" ref="E290:P290">E291+E292+E309</f>
        <v>150000</v>
      </c>
      <c r="F290" s="62">
        <f t="shared" si="95"/>
        <v>849998</v>
      </c>
      <c r="G290" s="62">
        <f t="shared" si="95"/>
        <v>485900</v>
      </c>
      <c r="H290" s="62">
        <f t="shared" si="95"/>
        <v>72885</v>
      </c>
      <c r="I290" s="62">
        <f t="shared" si="95"/>
        <v>0</v>
      </c>
      <c r="J290" s="62">
        <f t="shared" si="95"/>
        <v>0</v>
      </c>
      <c r="K290" s="62">
        <f t="shared" si="95"/>
        <v>72885</v>
      </c>
      <c r="L290" s="62">
        <f t="shared" si="95"/>
        <v>413015</v>
      </c>
      <c r="M290" s="62">
        <f t="shared" si="95"/>
        <v>0</v>
      </c>
      <c r="N290" s="62">
        <f t="shared" si="95"/>
        <v>0</v>
      </c>
      <c r="O290" s="62">
        <f t="shared" si="95"/>
        <v>0</v>
      </c>
      <c r="P290" s="63">
        <f t="shared" si="95"/>
        <v>413015</v>
      </c>
    </row>
    <row r="291" spans="1:16" s="1" customFormat="1" ht="12" customHeight="1">
      <c r="A291" s="102"/>
      <c r="B291" s="5" t="s">
        <v>156</v>
      </c>
      <c r="C291" s="50"/>
      <c r="D291" s="20">
        <f>E291+F291</f>
        <v>254026</v>
      </c>
      <c r="E291" s="20">
        <v>38104</v>
      </c>
      <c r="F291" s="20">
        <v>215922</v>
      </c>
      <c r="G291" s="20"/>
      <c r="H291" s="20"/>
      <c r="I291" s="20"/>
      <c r="J291" s="20"/>
      <c r="K291" s="20"/>
      <c r="L291" s="20"/>
      <c r="M291" s="20"/>
      <c r="N291" s="20"/>
      <c r="O291" s="20"/>
      <c r="P291" s="22"/>
    </row>
    <row r="292" spans="1:16" s="1" customFormat="1" ht="12" customHeight="1">
      <c r="A292" s="102"/>
      <c r="B292" s="64" t="s">
        <v>106</v>
      </c>
      <c r="C292" s="50"/>
      <c r="D292" s="44">
        <f>SUM(D293:D308)</f>
        <v>485900</v>
      </c>
      <c r="E292" s="44">
        <f aca="true" t="shared" si="96" ref="E292:P292">SUM(E293:E308)</f>
        <v>72885</v>
      </c>
      <c r="F292" s="44">
        <f t="shared" si="96"/>
        <v>413015</v>
      </c>
      <c r="G292" s="44">
        <f t="shared" si="96"/>
        <v>485900</v>
      </c>
      <c r="H292" s="44">
        <f t="shared" si="96"/>
        <v>72885</v>
      </c>
      <c r="I292" s="44">
        <f t="shared" si="96"/>
        <v>0</v>
      </c>
      <c r="J292" s="44">
        <f t="shared" si="96"/>
        <v>0</v>
      </c>
      <c r="K292" s="44">
        <f t="shared" si="96"/>
        <v>72885</v>
      </c>
      <c r="L292" s="44">
        <f t="shared" si="96"/>
        <v>413015</v>
      </c>
      <c r="M292" s="44">
        <f t="shared" si="96"/>
        <v>0</v>
      </c>
      <c r="N292" s="44">
        <f t="shared" si="96"/>
        <v>0</v>
      </c>
      <c r="O292" s="44">
        <f t="shared" si="96"/>
        <v>0</v>
      </c>
      <c r="P292" s="51">
        <f t="shared" si="96"/>
        <v>413015</v>
      </c>
    </row>
    <row r="293" spans="1:16" s="1" customFormat="1" ht="12" customHeight="1">
      <c r="A293" s="102"/>
      <c r="B293" s="4" t="s">
        <v>9</v>
      </c>
      <c r="C293" s="27" t="s">
        <v>25</v>
      </c>
      <c r="D293" s="17">
        <f>E293+F293</f>
        <v>84807</v>
      </c>
      <c r="E293" s="17">
        <f>H293</f>
        <v>0</v>
      </c>
      <c r="F293" s="17">
        <f>L293</f>
        <v>84807</v>
      </c>
      <c r="G293" s="17">
        <f>H293+L293</f>
        <v>84807</v>
      </c>
      <c r="H293" s="17">
        <f>K293</f>
        <v>0</v>
      </c>
      <c r="I293" s="21"/>
      <c r="J293" s="21"/>
      <c r="K293" s="21"/>
      <c r="L293" s="17">
        <f>P293</f>
        <v>84807</v>
      </c>
      <c r="M293" s="21"/>
      <c r="N293" s="21"/>
      <c r="O293" s="21"/>
      <c r="P293" s="58">
        <v>84807</v>
      </c>
    </row>
    <row r="294" spans="1:16" s="1" customFormat="1" ht="12" customHeight="1">
      <c r="A294" s="102"/>
      <c r="B294" s="4" t="s">
        <v>9</v>
      </c>
      <c r="C294" s="27" t="s">
        <v>112</v>
      </c>
      <c r="D294" s="17">
        <f aca="true" t="shared" si="97" ref="D294:D308">E294+F294</f>
        <v>14966</v>
      </c>
      <c r="E294" s="17">
        <f aca="true" t="shared" si="98" ref="E294:E305">H294</f>
        <v>14966</v>
      </c>
      <c r="F294" s="17">
        <f aca="true" t="shared" si="99" ref="F294:F308">L294</f>
        <v>0</v>
      </c>
      <c r="G294" s="17">
        <f aca="true" t="shared" si="100" ref="G294:G308">H294+L294</f>
        <v>14966</v>
      </c>
      <c r="H294" s="17">
        <f aca="true" t="shared" si="101" ref="H294:H308">K294</f>
        <v>14966</v>
      </c>
      <c r="I294" s="21"/>
      <c r="J294" s="21"/>
      <c r="K294" s="21">
        <v>14966</v>
      </c>
      <c r="L294" s="17">
        <f aca="true" t="shared" si="102" ref="L294:L308">P294</f>
        <v>0</v>
      </c>
      <c r="M294" s="21"/>
      <c r="N294" s="21"/>
      <c r="O294" s="21"/>
      <c r="P294" s="58"/>
    </row>
    <row r="295" spans="1:16" s="1" customFormat="1" ht="12" customHeight="1">
      <c r="A295" s="102"/>
      <c r="B295" s="4" t="s">
        <v>152</v>
      </c>
      <c r="C295" s="5" t="s">
        <v>19</v>
      </c>
      <c r="D295" s="17">
        <f t="shared" si="97"/>
        <v>12967</v>
      </c>
      <c r="E295" s="17">
        <f t="shared" si="98"/>
        <v>0</v>
      </c>
      <c r="F295" s="17">
        <f t="shared" si="99"/>
        <v>12967</v>
      </c>
      <c r="G295" s="17">
        <f t="shared" si="100"/>
        <v>12967</v>
      </c>
      <c r="H295" s="17">
        <f t="shared" si="101"/>
        <v>0</v>
      </c>
      <c r="I295" s="21"/>
      <c r="J295" s="21"/>
      <c r="K295" s="21"/>
      <c r="L295" s="17">
        <f t="shared" si="102"/>
        <v>12967</v>
      </c>
      <c r="M295" s="21"/>
      <c r="N295" s="21"/>
      <c r="O295" s="21"/>
      <c r="P295" s="58">
        <v>12967</v>
      </c>
    </row>
    <row r="296" spans="1:16" s="1" customFormat="1" ht="12" customHeight="1">
      <c r="A296" s="102"/>
      <c r="B296" s="4" t="s">
        <v>152</v>
      </c>
      <c r="C296" s="5" t="s">
        <v>113</v>
      </c>
      <c r="D296" s="17">
        <f t="shared" si="97"/>
        <v>2288</v>
      </c>
      <c r="E296" s="17">
        <f t="shared" si="98"/>
        <v>2288</v>
      </c>
      <c r="F296" s="17">
        <f t="shared" si="99"/>
        <v>0</v>
      </c>
      <c r="G296" s="17">
        <f t="shared" si="100"/>
        <v>2288</v>
      </c>
      <c r="H296" s="17">
        <f t="shared" si="101"/>
        <v>2288</v>
      </c>
      <c r="I296" s="21"/>
      <c r="J296" s="21"/>
      <c r="K296" s="21">
        <v>2288</v>
      </c>
      <c r="L296" s="17">
        <f t="shared" si="102"/>
        <v>0</v>
      </c>
      <c r="M296" s="21"/>
      <c r="N296" s="21"/>
      <c r="O296" s="21"/>
      <c r="P296" s="58"/>
    </row>
    <row r="297" spans="1:16" s="1" customFormat="1" ht="12" customHeight="1">
      <c r="A297" s="102"/>
      <c r="B297" s="4" t="s">
        <v>147</v>
      </c>
      <c r="C297" s="5" t="s">
        <v>20</v>
      </c>
      <c r="D297" s="17">
        <f t="shared" si="97"/>
        <v>2077</v>
      </c>
      <c r="E297" s="17">
        <f t="shared" si="98"/>
        <v>0</v>
      </c>
      <c r="F297" s="17">
        <f t="shared" si="99"/>
        <v>2077</v>
      </c>
      <c r="G297" s="17">
        <f t="shared" si="100"/>
        <v>2077</v>
      </c>
      <c r="H297" s="17">
        <f t="shared" si="101"/>
        <v>0</v>
      </c>
      <c r="I297" s="21"/>
      <c r="J297" s="21"/>
      <c r="K297" s="21"/>
      <c r="L297" s="17">
        <f t="shared" si="102"/>
        <v>2077</v>
      </c>
      <c r="M297" s="21"/>
      <c r="N297" s="21"/>
      <c r="O297" s="21"/>
      <c r="P297" s="58">
        <v>2077</v>
      </c>
    </row>
    <row r="298" spans="1:16" s="1" customFormat="1" ht="12" customHeight="1">
      <c r="A298" s="102"/>
      <c r="B298" s="4" t="s">
        <v>147</v>
      </c>
      <c r="C298" s="5" t="s">
        <v>114</v>
      </c>
      <c r="D298" s="17">
        <f t="shared" si="97"/>
        <v>367</v>
      </c>
      <c r="E298" s="17">
        <f t="shared" si="98"/>
        <v>367</v>
      </c>
      <c r="F298" s="17">
        <f t="shared" si="99"/>
        <v>0</v>
      </c>
      <c r="G298" s="17">
        <f t="shared" si="100"/>
        <v>367</v>
      </c>
      <c r="H298" s="17">
        <f t="shared" si="101"/>
        <v>367</v>
      </c>
      <c r="I298" s="21"/>
      <c r="J298" s="21"/>
      <c r="K298" s="21">
        <v>367</v>
      </c>
      <c r="L298" s="17">
        <f t="shared" si="102"/>
        <v>0</v>
      </c>
      <c r="M298" s="21"/>
      <c r="N298" s="21"/>
      <c r="O298" s="21"/>
      <c r="P298" s="58"/>
    </row>
    <row r="299" spans="1:16" s="1" customFormat="1" ht="12" customHeight="1">
      <c r="A299" s="102"/>
      <c r="B299" s="4" t="s">
        <v>9</v>
      </c>
      <c r="C299" s="5" t="s">
        <v>21</v>
      </c>
      <c r="D299" s="17">
        <f t="shared" si="97"/>
        <v>235994</v>
      </c>
      <c r="E299" s="17">
        <f t="shared" si="98"/>
        <v>0</v>
      </c>
      <c r="F299" s="17">
        <f t="shared" si="99"/>
        <v>235994</v>
      </c>
      <c r="G299" s="17">
        <f t="shared" si="100"/>
        <v>235994</v>
      </c>
      <c r="H299" s="17">
        <f t="shared" si="101"/>
        <v>0</v>
      </c>
      <c r="I299" s="21"/>
      <c r="J299" s="21"/>
      <c r="K299" s="21"/>
      <c r="L299" s="17">
        <f t="shared" si="102"/>
        <v>235994</v>
      </c>
      <c r="M299" s="21"/>
      <c r="N299" s="21"/>
      <c r="O299" s="21"/>
      <c r="P299" s="58">
        <v>235994</v>
      </c>
    </row>
    <row r="300" spans="1:16" s="1" customFormat="1" ht="12" customHeight="1">
      <c r="A300" s="102"/>
      <c r="B300" s="4" t="s">
        <v>9</v>
      </c>
      <c r="C300" s="5" t="s">
        <v>115</v>
      </c>
      <c r="D300" s="17">
        <f t="shared" si="97"/>
        <v>41646</v>
      </c>
      <c r="E300" s="17">
        <f t="shared" si="98"/>
        <v>41646</v>
      </c>
      <c r="F300" s="17">
        <f t="shared" si="99"/>
        <v>0</v>
      </c>
      <c r="G300" s="17">
        <f t="shared" si="100"/>
        <v>41646</v>
      </c>
      <c r="H300" s="17">
        <f t="shared" si="101"/>
        <v>41646</v>
      </c>
      <c r="I300" s="21"/>
      <c r="J300" s="21"/>
      <c r="K300" s="21">
        <v>41646</v>
      </c>
      <c r="L300" s="17">
        <f t="shared" si="102"/>
        <v>0</v>
      </c>
      <c r="M300" s="21"/>
      <c r="N300" s="21"/>
      <c r="O300" s="21"/>
      <c r="P300" s="58"/>
    </row>
    <row r="301" spans="1:16" s="1" customFormat="1" ht="12" customHeight="1">
      <c r="A301" s="102"/>
      <c r="B301" s="4" t="s">
        <v>148</v>
      </c>
      <c r="C301" s="5" t="s">
        <v>22</v>
      </c>
      <c r="D301" s="17">
        <f t="shared" si="97"/>
        <v>31924</v>
      </c>
      <c r="E301" s="17">
        <f t="shared" si="98"/>
        <v>0</v>
      </c>
      <c r="F301" s="17">
        <f t="shared" si="99"/>
        <v>31924</v>
      </c>
      <c r="G301" s="17">
        <f t="shared" si="100"/>
        <v>31924</v>
      </c>
      <c r="H301" s="17">
        <f t="shared" si="101"/>
        <v>0</v>
      </c>
      <c r="I301" s="21"/>
      <c r="J301" s="21"/>
      <c r="K301" s="21"/>
      <c r="L301" s="17">
        <f t="shared" si="102"/>
        <v>31924</v>
      </c>
      <c r="M301" s="21"/>
      <c r="N301" s="21"/>
      <c r="O301" s="21"/>
      <c r="P301" s="58">
        <v>31924</v>
      </c>
    </row>
    <row r="302" spans="1:16" s="1" customFormat="1" ht="12" customHeight="1">
      <c r="A302" s="102"/>
      <c r="B302" s="4" t="s">
        <v>148</v>
      </c>
      <c r="C302" s="5" t="s">
        <v>116</v>
      </c>
      <c r="D302" s="17">
        <f t="shared" si="97"/>
        <v>5634</v>
      </c>
      <c r="E302" s="17">
        <f t="shared" si="98"/>
        <v>5634</v>
      </c>
      <c r="F302" s="17">
        <f t="shared" si="99"/>
        <v>0</v>
      </c>
      <c r="G302" s="17">
        <f t="shared" si="100"/>
        <v>5634</v>
      </c>
      <c r="H302" s="17">
        <f t="shared" si="101"/>
        <v>5634</v>
      </c>
      <c r="I302" s="21"/>
      <c r="J302" s="21"/>
      <c r="K302" s="21">
        <v>5634</v>
      </c>
      <c r="L302" s="17">
        <f t="shared" si="102"/>
        <v>0</v>
      </c>
      <c r="M302" s="21"/>
      <c r="N302" s="21"/>
      <c r="O302" s="21"/>
      <c r="P302" s="58"/>
    </row>
    <row r="303" spans="1:16" s="1" customFormat="1" ht="12" customHeight="1">
      <c r="A303" s="102"/>
      <c r="B303" s="4" t="s">
        <v>1</v>
      </c>
      <c r="C303" s="5" t="s">
        <v>23</v>
      </c>
      <c r="D303" s="17">
        <f t="shared" si="97"/>
        <v>13460</v>
      </c>
      <c r="E303" s="17">
        <f t="shared" si="98"/>
        <v>0</v>
      </c>
      <c r="F303" s="17">
        <f t="shared" si="99"/>
        <v>13460</v>
      </c>
      <c r="G303" s="17">
        <f t="shared" si="100"/>
        <v>13460</v>
      </c>
      <c r="H303" s="17">
        <f t="shared" si="101"/>
        <v>0</v>
      </c>
      <c r="I303" s="21"/>
      <c r="J303" s="21"/>
      <c r="K303" s="21"/>
      <c r="L303" s="17">
        <f t="shared" si="102"/>
        <v>13460</v>
      </c>
      <c r="M303" s="21"/>
      <c r="N303" s="21"/>
      <c r="O303" s="21"/>
      <c r="P303" s="58">
        <v>13460</v>
      </c>
    </row>
    <row r="304" spans="1:16" s="1" customFormat="1" ht="12" customHeight="1">
      <c r="A304" s="102"/>
      <c r="B304" s="4" t="s">
        <v>1</v>
      </c>
      <c r="C304" s="5" t="s">
        <v>77</v>
      </c>
      <c r="D304" s="17">
        <f t="shared" si="97"/>
        <v>2375</v>
      </c>
      <c r="E304" s="17">
        <f t="shared" si="98"/>
        <v>2375</v>
      </c>
      <c r="F304" s="17">
        <f t="shared" si="99"/>
        <v>0</v>
      </c>
      <c r="G304" s="17">
        <f t="shared" si="100"/>
        <v>2375</v>
      </c>
      <c r="H304" s="17">
        <f t="shared" si="101"/>
        <v>2375</v>
      </c>
      <c r="I304" s="21"/>
      <c r="J304" s="21"/>
      <c r="K304" s="21">
        <v>2375</v>
      </c>
      <c r="L304" s="17">
        <f t="shared" si="102"/>
        <v>0</v>
      </c>
      <c r="M304" s="21"/>
      <c r="N304" s="21"/>
      <c r="O304" s="21"/>
      <c r="P304" s="58"/>
    </row>
    <row r="305" spans="1:16" s="1" customFormat="1" ht="12" customHeight="1">
      <c r="A305" s="102"/>
      <c r="B305" s="4" t="s">
        <v>153</v>
      </c>
      <c r="C305" s="5" t="s">
        <v>24</v>
      </c>
      <c r="D305" s="17">
        <f t="shared" si="97"/>
        <v>30868</v>
      </c>
      <c r="E305" s="17">
        <f t="shared" si="98"/>
        <v>0</v>
      </c>
      <c r="F305" s="17">
        <f t="shared" si="99"/>
        <v>30868</v>
      </c>
      <c r="G305" s="17">
        <f t="shared" si="100"/>
        <v>30868</v>
      </c>
      <c r="H305" s="17">
        <f t="shared" si="101"/>
        <v>0</v>
      </c>
      <c r="I305" s="21"/>
      <c r="J305" s="21"/>
      <c r="K305" s="21"/>
      <c r="L305" s="17">
        <f t="shared" si="102"/>
        <v>30868</v>
      </c>
      <c r="M305" s="21"/>
      <c r="N305" s="21"/>
      <c r="O305" s="21"/>
      <c r="P305" s="58">
        <v>30868</v>
      </c>
    </row>
    <row r="306" spans="1:16" s="1" customFormat="1" ht="12" customHeight="1">
      <c r="A306" s="102"/>
      <c r="B306" s="4" t="s">
        <v>153</v>
      </c>
      <c r="C306" s="5" t="s">
        <v>117</v>
      </c>
      <c r="D306" s="17">
        <f t="shared" si="97"/>
        <v>5447</v>
      </c>
      <c r="E306" s="17">
        <f>H306</f>
        <v>5447</v>
      </c>
      <c r="F306" s="17">
        <f t="shared" si="99"/>
        <v>0</v>
      </c>
      <c r="G306" s="17">
        <f t="shared" si="100"/>
        <v>5447</v>
      </c>
      <c r="H306" s="17">
        <f t="shared" si="101"/>
        <v>5447</v>
      </c>
      <c r="I306" s="21"/>
      <c r="J306" s="21"/>
      <c r="K306" s="21">
        <v>5447</v>
      </c>
      <c r="L306" s="17">
        <f t="shared" si="102"/>
        <v>0</v>
      </c>
      <c r="M306" s="21"/>
      <c r="N306" s="21"/>
      <c r="O306" s="21"/>
      <c r="P306" s="58"/>
    </row>
    <row r="307" spans="1:16" s="1" customFormat="1" ht="12" customHeight="1">
      <c r="A307" s="102"/>
      <c r="B307" s="4" t="s">
        <v>7</v>
      </c>
      <c r="C307" s="5" t="s">
        <v>137</v>
      </c>
      <c r="D307" s="17">
        <f t="shared" si="97"/>
        <v>918</v>
      </c>
      <c r="E307" s="17">
        <f>H307</f>
        <v>0</v>
      </c>
      <c r="F307" s="17">
        <f t="shared" si="99"/>
        <v>918</v>
      </c>
      <c r="G307" s="17">
        <f t="shared" si="100"/>
        <v>918</v>
      </c>
      <c r="H307" s="17">
        <f t="shared" si="101"/>
        <v>0</v>
      </c>
      <c r="I307" s="21"/>
      <c r="J307" s="21"/>
      <c r="K307" s="21"/>
      <c r="L307" s="17">
        <f t="shared" si="102"/>
        <v>918</v>
      </c>
      <c r="M307" s="21"/>
      <c r="N307" s="21"/>
      <c r="O307" s="21"/>
      <c r="P307" s="58">
        <v>918</v>
      </c>
    </row>
    <row r="308" spans="1:16" s="1" customFormat="1" ht="12" customHeight="1">
      <c r="A308" s="102"/>
      <c r="B308" s="4" t="s">
        <v>7</v>
      </c>
      <c r="C308" s="5" t="s">
        <v>138</v>
      </c>
      <c r="D308" s="17">
        <f t="shared" si="97"/>
        <v>162</v>
      </c>
      <c r="E308" s="17">
        <f>H308</f>
        <v>162</v>
      </c>
      <c r="F308" s="17">
        <f t="shared" si="99"/>
        <v>0</v>
      </c>
      <c r="G308" s="17">
        <f t="shared" si="100"/>
        <v>162</v>
      </c>
      <c r="H308" s="17">
        <f t="shared" si="101"/>
        <v>162</v>
      </c>
      <c r="I308" s="21"/>
      <c r="J308" s="21"/>
      <c r="K308" s="21">
        <v>162</v>
      </c>
      <c r="L308" s="17">
        <f t="shared" si="102"/>
        <v>0</v>
      </c>
      <c r="M308" s="21"/>
      <c r="N308" s="21"/>
      <c r="O308" s="21"/>
      <c r="P308" s="58"/>
    </row>
    <row r="309" spans="1:16" s="1" customFormat="1" ht="12" customHeight="1">
      <c r="A309" s="102"/>
      <c r="B309" s="42" t="s">
        <v>107</v>
      </c>
      <c r="C309" s="5"/>
      <c r="D309" s="17">
        <f>E309+F309</f>
        <v>260072</v>
      </c>
      <c r="E309" s="17">
        <v>39011</v>
      </c>
      <c r="F309" s="17">
        <v>221061</v>
      </c>
      <c r="G309" s="17"/>
      <c r="H309" s="17"/>
      <c r="I309" s="21"/>
      <c r="J309" s="21"/>
      <c r="K309" s="21"/>
      <c r="L309" s="17"/>
      <c r="M309" s="21"/>
      <c r="N309" s="21"/>
      <c r="O309" s="21"/>
      <c r="P309" s="58"/>
    </row>
    <row r="310" spans="1:16" s="1" customFormat="1" ht="12" customHeight="1">
      <c r="A310" s="94" t="s">
        <v>49</v>
      </c>
      <c r="B310" s="98" t="s">
        <v>14</v>
      </c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9"/>
    </row>
    <row r="311" spans="1:16" s="1" customFormat="1" ht="12" customHeight="1">
      <c r="A311" s="94"/>
      <c r="B311" s="92" t="s">
        <v>13</v>
      </c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3"/>
    </row>
    <row r="312" spans="1:16" s="1" customFormat="1" ht="12" customHeight="1">
      <c r="A312" s="94"/>
      <c r="B312" s="92" t="s">
        <v>12</v>
      </c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3"/>
    </row>
    <row r="313" spans="1:16" s="1" customFormat="1" ht="12" customHeight="1">
      <c r="A313" s="94"/>
      <c r="B313" s="100" t="s">
        <v>11</v>
      </c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1"/>
    </row>
    <row r="314" spans="1:16" s="1" customFormat="1" ht="12" customHeight="1">
      <c r="A314" s="94"/>
      <c r="B314" s="92" t="s">
        <v>10</v>
      </c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3"/>
    </row>
    <row r="315" spans="1:16" s="1" customFormat="1" ht="15.75" customHeight="1">
      <c r="A315" s="94"/>
      <c r="B315" s="43" t="s">
        <v>48</v>
      </c>
      <c r="C315" s="59" t="s">
        <v>15</v>
      </c>
      <c r="D315" s="39">
        <f>D316+D317</f>
        <v>268629</v>
      </c>
      <c r="E315" s="39">
        <f aca="true" t="shared" si="103" ref="E315:P315">E316+E317</f>
        <v>40294</v>
      </c>
      <c r="F315" s="39">
        <f t="shared" si="103"/>
        <v>228335</v>
      </c>
      <c r="G315" s="39">
        <f t="shared" si="103"/>
        <v>77406</v>
      </c>
      <c r="H315" s="39">
        <f t="shared" si="103"/>
        <v>11611</v>
      </c>
      <c r="I315" s="39">
        <f t="shared" si="103"/>
        <v>0</v>
      </c>
      <c r="J315" s="39">
        <f t="shared" si="103"/>
        <v>0</v>
      </c>
      <c r="K315" s="39">
        <f t="shared" si="103"/>
        <v>11611</v>
      </c>
      <c r="L315" s="39">
        <f t="shared" si="103"/>
        <v>65795</v>
      </c>
      <c r="M315" s="39">
        <f t="shared" si="103"/>
        <v>0</v>
      </c>
      <c r="N315" s="39">
        <f t="shared" si="103"/>
        <v>0</v>
      </c>
      <c r="O315" s="39">
        <f t="shared" si="103"/>
        <v>0</v>
      </c>
      <c r="P315" s="40">
        <f t="shared" si="103"/>
        <v>65795</v>
      </c>
    </row>
    <row r="316" spans="1:16" s="1" customFormat="1" ht="12" customHeight="1">
      <c r="A316" s="94"/>
      <c r="B316" s="5" t="s">
        <v>156</v>
      </c>
      <c r="C316" s="6"/>
      <c r="D316" s="20">
        <f aca="true" t="shared" si="104" ref="D316:D325">E316+F316</f>
        <v>191223</v>
      </c>
      <c r="E316" s="20">
        <v>28683</v>
      </c>
      <c r="F316" s="20">
        <v>162540</v>
      </c>
      <c r="G316" s="20"/>
      <c r="H316" s="20"/>
      <c r="I316" s="21"/>
      <c r="J316" s="21"/>
      <c r="K316" s="21"/>
      <c r="L316" s="20"/>
      <c r="M316" s="21"/>
      <c r="N316" s="21"/>
      <c r="O316" s="21"/>
      <c r="P316" s="58"/>
    </row>
    <row r="317" spans="1:16" s="1" customFormat="1" ht="12" customHeight="1">
      <c r="A317" s="94"/>
      <c r="B317" s="64" t="s">
        <v>106</v>
      </c>
      <c r="C317" s="6"/>
      <c r="D317" s="19">
        <f>E317+F317</f>
        <v>77406</v>
      </c>
      <c r="E317" s="19">
        <f>H317</f>
        <v>11611</v>
      </c>
      <c r="F317" s="19">
        <f>L317</f>
        <v>65795</v>
      </c>
      <c r="G317" s="19">
        <f>H317+L317</f>
        <v>77406</v>
      </c>
      <c r="H317" s="19">
        <f>K317</f>
        <v>11611</v>
      </c>
      <c r="I317" s="19"/>
      <c r="J317" s="19"/>
      <c r="K317" s="19">
        <f aca="true" t="shared" si="105" ref="K317:P317">SUM(K318:K329)</f>
        <v>11611</v>
      </c>
      <c r="L317" s="19">
        <f t="shared" si="105"/>
        <v>65795</v>
      </c>
      <c r="M317" s="19">
        <f t="shared" si="105"/>
        <v>0</v>
      </c>
      <c r="N317" s="19">
        <f t="shared" si="105"/>
        <v>0</v>
      </c>
      <c r="O317" s="19">
        <f t="shared" si="105"/>
        <v>0</v>
      </c>
      <c r="P317" s="29">
        <f t="shared" si="105"/>
        <v>65795</v>
      </c>
    </row>
    <row r="318" spans="1:16" s="1" customFormat="1" ht="12" customHeight="1">
      <c r="A318" s="94"/>
      <c r="B318" s="4" t="s">
        <v>9</v>
      </c>
      <c r="C318" s="5" t="s">
        <v>25</v>
      </c>
      <c r="D318" s="17">
        <f t="shared" si="104"/>
        <v>3120</v>
      </c>
      <c r="E318" s="17">
        <f aca="true" t="shared" si="106" ref="E318:E329">H318</f>
        <v>0</v>
      </c>
      <c r="F318" s="17">
        <f aca="true" t="shared" si="107" ref="F318:F329">L318</f>
        <v>3120</v>
      </c>
      <c r="G318" s="17">
        <f aca="true" t="shared" si="108" ref="G318:G329">H318+L318</f>
        <v>3120</v>
      </c>
      <c r="H318" s="17">
        <f aca="true" t="shared" si="109" ref="H318:H329">K318</f>
        <v>0</v>
      </c>
      <c r="I318" s="12"/>
      <c r="J318" s="12"/>
      <c r="K318" s="12">
        <v>0</v>
      </c>
      <c r="L318" s="17">
        <f aca="true" t="shared" si="110" ref="L318:L329">P318</f>
        <v>3120</v>
      </c>
      <c r="M318" s="12"/>
      <c r="N318" s="12"/>
      <c r="O318" s="12"/>
      <c r="P318" s="13">
        <v>3120</v>
      </c>
    </row>
    <row r="319" spans="1:16" s="1" customFormat="1" ht="12" customHeight="1">
      <c r="A319" s="94"/>
      <c r="B319" s="4" t="s">
        <v>9</v>
      </c>
      <c r="C319" s="5" t="s">
        <v>112</v>
      </c>
      <c r="D319" s="17">
        <f t="shared" si="104"/>
        <v>551</v>
      </c>
      <c r="E319" s="17">
        <f t="shared" si="106"/>
        <v>551</v>
      </c>
      <c r="F319" s="17">
        <f t="shared" si="107"/>
        <v>0</v>
      </c>
      <c r="G319" s="17">
        <f t="shared" si="108"/>
        <v>551</v>
      </c>
      <c r="H319" s="17">
        <f t="shared" si="109"/>
        <v>551</v>
      </c>
      <c r="I319" s="12"/>
      <c r="J319" s="12"/>
      <c r="K319" s="12">
        <v>551</v>
      </c>
      <c r="L319" s="17">
        <f t="shared" si="110"/>
        <v>0</v>
      </c>
      <c r="M319" s="12"/>
      <c r="N319" s="12"/>
      <c r="O319" s="12"/>
      <c r="P319" s="13"/>
    </row>
    <row r="320" spans="1:16" s="1" customFormat="1" ht="12" customHeight="1">
      <c r="A320" s="94"/>
      <c r="B320" s="4" t="s">
        <v>152</v>
      </c>
      <c r="C320" s="5" t="s">
        <v>19</v>
      </c>
      <c r="D320" s="17">
        <f t="shared" si="104"/>
        <v>1822</v>
      </c>
      <c r="E320" s="17">
        <f t="shared" si="106"/>
        <v>0</v>
      </c>
      <c r="F320" s="17">
        <f t="shared" si="107"/>
        <v>1822</v>
      </c>
      <c r="G320" s="17">
        <f t="shared" si="108"/>
        <v>1822</v>
      </c>
      <c r="H320" s="17">
        <f t="shared" si="109"/>
        <v>0</v>
      </c>
      <c r="I320" s="12"/>
      <c r="J320" s="12"/>
      <c r="K320" s="12"/>
      <c r="L320" s="17">
        <f t="shared" si="110"/>
        <v>1822</v>
      </c>
      <c r="M320" s="12"/>
      <c r="N320" s="12"/>
      <c r="O320" s="12"/>
      <c r="P320" s="13">
        <v>1822</v>
      </c>
    </row>
    <row r="321" spans="1:16" s="1" customFormat="1" ht="12" customHeight="1">
      <c r="A321" s="94"/>
      <c r="B321" s="4" t="s">
        <v>152</v>
      </c>
      <c r="C321" s="5" t="s">
        <v>113</v>
      </c>
      <c r="D321" s="17">
        <f t="shared" si="104"/>
        <v>322</v>
      </c>
      <c r="E321" s="17">
        <f t="shared" si="106"/>
        <v>322</v>
      </c>
      <c r="F321" s="17">
        <f t="shared" si="107"/>
        <v>0</v>
      </c>
      <c r="G321" s="17">
        <f t="shared" si="108"/>
        <v>322</v>
      </c>
      <c r="H321" s="17">
        <f t="shared" si="109"/>
        <v>322</v>
      </c>
      <c r="I321" s="12"/>
      <c r="J321" s="12"/>
      <c r="K321" s="12">
        <v>322</v>
      </c>
      <c r="L321" s="17">
        <f t="shared" si="110"/>
        <v>0</v>
      </c>
      <c r="M321" s="12"/>
      <c r="N321" s="12"/>
      <c r="O321" s="12"/>
      <c r="P321" s="13">
        <v>0</v>
      </c>
    </row>
    <row r="322" spans="1:16" s="1" customFormat="1" ht="12" customHeight="1">
      <c r="A322" s="94"/>
      <c r="B322" s="4" t="s">
        <v>147</v>
      </c>
      <c r="C322" s="5" t="s">
        <v>20</v>
      </c>
      <c r="D322" s="17">
        <f t="shared" si="104"/>
        <v>294</v>
      </c>
      <c r="E322" s="17">
        <f t="shared" si="106"/>
        <v>0</v>
      </c>
      <c r="F322" s="17">
        <f t="shared" si="107"/>
        <v>294</v>
      </c>
      <c r="G322" s="17">
        <f t="shared" si="108"/>
        <v>294</v>
      </c>
      <c r="H322" s="17">
        <f t="shared" si="109"/>
        <v>0</v>
      </c>
      <c r="I322" s="12"/>
      <c r="J322" s="12"/>
      <c r="K322" s="12">
        <v>0</v>
      </c>
      <c r="L322" s="17">
        <f t="shared" si="110"/>
        <v>294</v>
      </c>
      <c r="M322" s="12"/>
      <c r="N322" s="12"/>
      <c r="O322" s="12"/>
      <c r="P322" s="13">
        <v>294</v>
      </c>
    </row>
    <row r="323" spans="1:16" s="1" customFormat="1" ht="12" customHeight="1">
      <c r="A323" s="94"/>
      <c r="B323" s="4" t="s">
        <v>147</v>
      </c>
      <c r="C323" s="5" t="s">
        <v>114</v>
      </c>
      <c r="D323" s="17">
        <f t="shared" si="104"/>
        <v>52</v>
      </c>
      <c r="E323" s="17">
        <f t="shared" si="106"/>
        <v>52</v>
      </c>
      <c r="F323" s="17">
        <f t="shared" si="107"/>
        <v>0</v>
      </c>
      <c r="G323" s="17">
        <f t="shared" si="108"/>
        <v>52</v>
      </c>
      <c r="H323" s="17">
        <f t="shared" si="109"/>
        <v>52</v>
      </c>
      <c r="I323" s="12"/>
      <c r="J323" s="12"/>
      <c r="K323" s="12">
        <v>52</v>
      </c>
      <c r="L323" s="17">
        <f t="shared" si="110"/>
        <v>0</v>
      </c>
      <c r="M323" s="12"/>
      <c r="N323" s="12"/>
      <c r="O323" s="12"/>
      <c r="P323" s="13">
        <v>0</v>
      </c>
    </row>
    <row r="324" spans="1:16" s="1" customFormat="1" ht="12" customHeight="1">
      <c r="A324" s="94"/>
      <c r="B324" s="4" t="s">
        <v>9</v>
      </c>
      <c r="C324" s="5" t="s">
        <v>21</v>
      </c>
      <c r="D324" s="17">
        <f t="shared" si="104"/>
        <v>8877</v>
      </c>
      <c r="E324" s="17">
        <f t="shared" si="106"/>
        <v>0</v>
      </c>
      <c r="F324" s="17">
        <f t="shared" si="107"/>
        <v>8877</v>
      </c>
      <c r="G324" s="17">
        <f t="shared" si="108"/>
        <v>8877</v>
      </c>
      <c r="H324" s="17">
        <f t="shared" si="109"/>
        <v>0</v>
      </c>
      <c r="I324" s="12"/>
      <c r="J324" s="12"/>
      <c r="K324" s="12">
        <v>0</v>
      </c>
      <c r="L324" s="17">
        <f t="shared" si="110"/>
        <v>8877</v>
      </c>
      <c r="M324" s="12"/>
      <c r="N324" s="12"/>
      <c r="O324" s="12"/>
      <c r="P324" s="13">
        <v>8877</v>
      </c>
    </row>
    <row r="325" spans="1:16" s="1" customFormat="1" ht="12" customHeight="1">
      <c r="A325" s="94"/>
      <c r="B325" s="4" t="s">
        <v>9</v>
      </c>
      <c r="C325" s="5" t="s">
        <v>115</v>
      </c>
      <c r="D325" s="17">
        <f t="shared" si="104"/>
        <v>1566</v>
      </c>
      <c r="E325" s="17">
        <f t="shared" si="106"/>
        <v>1566</v>
      </c>
      <c r="F325" s="17">
        <f t="shared" si="107"/>
        <v>0</v>
      </c>
      <c r="G325" s="17">
        <f t="shared" si="108"/>
        <v>1566</v>
      </c>
      <c r="H325" s="17">
        <f t="shared" si="109"/>
        <v>1566</v>
      </c>
      <c r="I325" s="12"/>
      <c r="J325" s="12"/>
      <c r="K325" s="12">
        <v>1566</v>
      </c>
      <c r="L325" s="17">
        <f t="shared" si="110"/>
        <v>0</v>
      </c>
      <c r="M325" s="12"/>
      <c r="N325" s="12"/>
      <c r="O325" s="12"/>
      <c r="P325" s="13">
        <v>0</v>
      </c>
    </row>
    <row r="326" spans="1:16" s="1" customFormat="1" ht="12" customHeight="1">
      <c r="A326" s="94"/>
      <c r="B326" s="4" t="s">
        <v>148</v>
      </c>
      <c r="C326" s="5" t="s">
        <v>22</v>
      </c>
      <c r="D326" s="17">
        <f>E326+F326</f>
        <v>5466</v>
      </c>
      <c r="E326" s="17">
        <f t="shared" si="106"/>
        <v>0</v>
      </c>
      <c r="F326" s="17">
        <f t="shared" si="107"/>
        <v>5466</v>
      </c>
      <c r="G326" s="17">
        <f t="shared" si="108"/>
        <v>5466</v>
      </c>
      <c r="H326" s="17">
        <f t="shared" si="109"/>
        <v>0</v>
      </c>
      <c r="I326" s="12"/>
      <c r="J326" s="12"/>
      <c r="K326" s="12">
        <v>0</v>
      </c>
      <c r="L326" s="17">
        <f t="shared" si="110"/>
        <v>5466</v>
      </c>
      <c r="M326" s="12"/>
      <c r="N326" s="12"/>
      <c r="O326" s="12"/>
      <c r="P326" s="13">
        <v>5466</v>
      </c>
    </row>
    <row r="327" spans="1:16" s="1" customFormat="1" ht="12" customHeight="1">
      <c r="A327" s="94"/>
      <c r="B327" s="4" t="s">
        <v>148</v>
      </c>
      <c r="C327" s="5" t="s">
        <v>116</v>
      </c>
      <c r="D327" s="17">
        <f>E327+F327</f>
        <v>964</v>
      </c>
      <c r="E327" s="17">
        <f t="shared" si="106"/>
        <v>964</v>
      </c>
      <c r="F327" s="17">
        <f t="shared" si="107"/>
        <v>0</v>
      </c>
      <c r="G327" s="17">
        <f t="shared" si="108"/>
        <v>964</v>
      </c>
      <c r="H327" s="17">
        <f t="shared" si="109"/>
        <v>964</v>
      </c>
      <c r="I327" s="12"/>
      <c r="J327" s="12"/>
      <c r="K327" s="12">
        <v>964</v>
      </c>
      <c r="L327" s="17">
        <f t="shared" si="110"/>
        <v>0</v>
      </c>
      <c r="M327" s="12"/>
      <c r="N327" s="12"/>
      <c r="O327" s="12"/>
      <c r="P327" s="13">
        <v>0</v>
      </c>
    </row>
    <row r="328" spans="1:16" s="1" customFormat="1" ht="12" customHeight="1">
      <c r="A328" s="94"/>
      <c r="B328" s="4" t="s">
        <v>153</v>
      </c>
      <c r="C328" s="5" t="s">
        <v>24</v>
      </c>
      <c r="D328" s="17">
        <f>E328+F328</f>
        <v>46216</v>
      </c>
      <c r="E328" s="17">
        <f t="shared" si="106"/>
        <v>0</v>
      </c>
      <c r="F328" s="17">
        <f t="shared" si="107"/>
        <v>46216</v>
      </c>
      <c r="G328" s="17">
        <f t="shared" si="108"/>
        <v>46216</v>
      </c>
      <c r="H328" s="17">
        <f t="shared" si="109"/>
        <v>0</v>
      </c>
      <c r="I328" s="12"/>
      <c r="J328" s="12"/>
      <c r="K328" s="12">
        <v>0</v>
      </c>
      <c r="L328" s="17">
        <f t="shared" si="110"/>
        <v>46216</v>
      </c>
      <c r="M328" s="12"/>
      <c r="N328" s="12"/>
      <c r="O328" s="12"/>
      <c r="P328" s="13">
        <v>46216</v>
      </c>
    </row>
    <row r="329" spans="1:16" s="1" customFormat="1" ht="12" customHeight="1" thickBot="1">
      <c r="A329" s="95"/>
      <c r="B329" s="75" t="s">
        <v>153</v>
      </c>
      <c r="C329" s="76" t="s">
        <v>117</v>
      </c>
      <c r="D329" s="77">
        <f>E329+F329</f>
        <v>8156</v>
      </c>
      <c r="E329" s="77">
        <f t="shared" si="106"/>
        <v>8156</v>
      </c>
      <c r="F329" s="77">
        <f t="shared" si="107"/>
        <v>0</v>
      </c>
      <c r="G329" s="77">
        <f t="shared" si="108"/>
        <v>8156</v>
      </c>
      <c r="H329" s="77">
        <f t="shared" si="109"/>
        <v>8156</v>
      </c>
      <c r="I329" s="55"/>
      <c r="J329" s="55"/>
      <c r="K329" s="55">
        <v>8156</v>
      </c>
      <c r="L329" s="77">
        <f t="shared" si="110"/>
        <v>0</v>
      </c>
      <c r="M329" s="55"/>
      <c r="N329" s="55"/>
      <c r="O329" s="55"/>
      <c r="P329" s="78">
        <v>0</v>
      </c>
    </row>
    <row r="330" spans="1:16" ht="26.25" customHeight="1" thickBot="1">
      <c r="A330" s="96" t="s">
        <v>8</v>
      </c>
      <c r="B330" s="97"/>
      <c r="C330" s="97"/>
      <c r="D330" s="79">
        <f aca="true" t="shared" si="111" ref="D330:P330">D11+D49</f>
        <v>25596391</v>
      </c>
      <c r="E330" s="79">
        <f t="shared" si="111"/>
        <v>4365409</v>
      </c>
      <c r="F330" s="79">
        <f t="shared" si="111"/>
        <v>21230982</v>
      </c>
      <c r="G330" s="79">
        <f t="shared" si="111"/>
        <v>9435014</v>
      </c>
      <c r="H330" s="79">
        <f t="shared" si="111"/>
        <v>1290540</v>
      </c>
      <c r="I330" s="79">
        <f t="shared" si="111"/>
        <v>0</v>
      </c>
      <c r="J330" s="79">
        <f t="shared" si="111"/>
        <v>0</v>
      </c>
      <c r="K330" s="79">
        <f t="shared" si="111"/>
        <v>1290540</v>
      </c>
      <c r="L330" s="79">
        <f t="shared" si="111"/>
        <v>8144474</v>
      </c>
      <c r="M330" s="79">
        <f t="shared" si="111"/>
        <v>0</v>
      </c>
      <c r="N330" s="79">
        <f t="shared" si="111"/>
        <v>0</v>
      </c>
      <c r="O330" s="79">
        <f t="shared" si="111"/>
        <v>0</v>
      </c>
      <c r="P330" s="80">
        <f t="shared" si="111"/>
        <v>8144474</v>
      </c>
    </row>
    <row r="331" spans="1:16" ht="12.75" customHeight="1">
      <c r="A331" s="5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  <row r="358" ht="12.75">
      <c r="A358" s="52"/>
    </row>
    <row r="359" ht="12.75">
      <c r="A359" s="52"/>
    </row>
    <row r="360" ht="12.75">
      <c r="A360" s="52"/>
    </row>
    <row r="361" ht="12.75">
      <c r="A361" s="52"/>
    </row>
    <row r="362" ht="12.75">
      <c r="A362" s="52"/>
    </row>
    <row r="363" ht="12.75">
      <c r="A363" s="52"/>
    </row>
    <row r="364" ht="12.75">
      <c r="A364" s="52"/>
    </row>
    <row r="365" ht="12.75">
      <c r="A365" s="52"/>
    </row>
    <row r="366" ht="12.75">
      <c r="A366" s="52"/>
    </row>
    <row r="367" ht="12.75">
      <c r="A367" s="52"/>
    </row>
    <row r="368" ht="12.75">
      <c r="A368" s="52"/>
    </row>
    <row r="369" ht="12.75">
      <c r="A369" s="52"/>
    </row>
    <row r="370" ht="12.75">
      <c r="A370" s="52"/>
    </row>
    <row r="371" ht="12.75">
      <c r="A371" s="52"/>
    </row>
    <row r="372" ht="12.75">
      <c r="A372" s="52"/>
    </row>
    <row r="373" ht="12.75">
      <c r="A373" s="52"/>
    </row>
    <row r="374" ht="12.75">
      <c r="A374" s="52"/>
    </row>
    <row r="375" ht="12.75">
      <c r="A375" s="52"/>
    </row>
    <row r="376" ht="12.75">
      <c r="A376" s="52"/>
    </row>
    <row r="377" ht="12.75">
      <c r="A377" s="52"/>
    </row>
    <row r="378" ht="12.75">
      <c r="A378" s="52"/>
    </row>
    <row r="379" ht="12.75">
      <c r="A379" s="52"/>
    </row>
    <row r="380" ht="12.75">
      <c r="A380" s="52"/>
    </row>
    <row r="381" ht="12.75">
      <c r="A381" s="52"/>
    </row>
    <row r="382" ht="12.75">
      <c r="A382" s="52"/>
    </row>
    <row r="383" ht="12.75">
      <c r="A383" s="52"/>
    </row>
    <row r="384" ht="12.75">
      <c r="A384" s="52"/>
    </row>
    <row r="385" ht="12.75">
      <c r="A385" s="52"/>
    </row>
    <row r="386" ht="12.75">
      <c r="A386" s="52"/>
    </row>
    <row r="387" ht="12.75">
      <c r="A387" s="52"/>
    </row>
    <row r="388" ht="12.75">
      <c r="A388" s="52"/>
    </row>
    <row r="389" ht="12.75">
      <c r="A389" s="52"/>
    </row>
    <row r="390" ht="12.75">
      <c r="A390" s="52"/>
    </row>
    <row r="391" ht="12.75">
      <c r="A391" s="52"/>
    </row>
    <row r="392" ht="12.75">
      <c r="A392" s="52"/>
    </row>
    <row r="393" ht="12.75">
      <c r="A393" s="52"/>
    </row>
    <row r="394" ht="12.75">
      <c r="A394" s="52"/>
    </row>
    <row r="395" ht="12.75">
      <c r="A395" s="52"/>
    </row>
    <row r="396" ht="12.75">
      <c r="A396" s="52"/>
    </row>
    <row r="397" ht="12.75">
      <c r="A397" s="52"/>
    </row>
    <row r="398" ht="12.75">
      <c r="A398" s="52"/>
    </row>
    <row r="399" ht="12.75">
      <c r="A399" s="52"/>
    </row>
    <row r="400" ht="12.75">
      <c r="A400" s="52"/>
    </row>
    <row r="401" ht="12.75">
      <c r="A401" s="52"/>
    </row>
    <row r="402" ht="12.75">
      <c r="A402" s="52"/>
    </row>
    <row r="403" ht="12.75">
      <c r="A403" s="52"/>
    </row>
    <row r="404" ht="12.75">
      <c r="A404" s="52"/>
    </row>
    <row r="405" ht="12.75">
      <c r="A405" s="52"/>
    </row>
    <row r="406" ht="12.75">
      <c r="A406" s="52"/>
    </row>
    <row r="407" ht="12.75">
      <c r="A407" s="52"/>
    </row>
    <row r="408" ht="12.75">
      <c r="A408" s="52"/>
    </row>
    <row r="409" ht="12.75">
      <c r="A409" s="52"/>
    </row>
    <row r="410" ht="12.75">
      <c r="A410" s="52"/>
    </row>
    <row r="411" ht="12.75">
      <c r="A411" s="52"/>
    </row>
    <row r="412" ht="12.75">
      <c r="A412" s="52"/>
    </row>
    <row r="413" ht="12.75">
      <c r="A413" s="52"/>
    </row>
    <row r="414" ht="12.75">
      <c r="A414" s="52"/>
    </row>
    <row r="415" ht="12.75">
      <c r="A415" s="52"/>
    </row>
    <row r="416" ht="12.75">
      <c r="A416" s="52"/>
    </row>
    <row r="417" ht="12.75">
      <c r="A417" s="52"/>
    </row>
    <row r="418" ht="12.75">
      <c r="A418" s="52"/>
    </row>
    <row r="419" ht="12.75">
      <c r="A419" s="52"/>
    </row>
    <row r="420" ht="12.75">
      <c r="A420" s="52"/>
    </row>
    <row r="421" ht="12.75">
      <c r="A421" s="52"/>
    </row>
    <row r="422" ht="12.75">
      <c r="A422" s="52"/>
    </row>
    <row r="423" ht="12.75">
      <c r="A423" s="52"/>
    </row>
    <row r="424" ht="12.75">
      <c r="A424" s="52"/>
    </row>
    <row r="425" ht="12.75">
      <c r="A425" s="52"/>
    </row>
    <row r="426" ht="12.75">
      <c r="A426" s="52"/>
    </row>
    <row r="427" ht="12.75">
      <c r="A427" s="52"/>
    </row>
    <row r="428" ht="12.75">
      <c r="A428" s="52"/>
    </row>
    <row r="429" ht="12.75">
      <c r="A429" s="52"/>
    </row>
    <row r="430" ht="12.75">
      <c r="A430" s="52"/>
    </row>
    <row r="431" ht="12.75">
      <c r="A431" s="52"/>
    </row>
    <row r="432" ht="12.75">
      <c r="A432" s="52"/>
    </row>
    <row r="433" ht="12.75">
      <c r="A433" s="52"/>
    </row>
    <row r="434" ht="12.75">
      <c r="A434" s="52"/>
    </row>
    <row r="435" ht="12.75">
      <c r="A435" s="52"/>
    </row>
    <row r="436" ht="12.75">
      <c r="A436" s="52"/>
    </row>
    <row r="437" ht="12.75">
      <c r="A437" s="52"/>
    </row>
    <row r="438" ht="12.75">
      <c r="A438" s="52"/>
    </row>
    <row r="439" ht="12.75">
      <c r="A439" s="52"/>
    </row>
    <row r="440" ht="12.75">
      <c r="A440" s="52"/>
    </row>
    <row r="441" ht="12.75">
      <c r="A441" s="52"/>
    </row>
    <row r="442" ht="12.75">
      <c r="A442" s="52"/>
    </row>
    <row r="443" ht="12.75">
      <c r="A443" s="52"/>
    </row>
    <row r="444" ht="12.75">
      <c r="A444" s="52"/>
    </row>
    <row r="445" ht="12.75">
      <c r="A445" s="52"/>
    </row>
    <row r="446" ht="12.75">
      <c r="A446" s="52"/>
    </row>
    <row r="447" ht="12.75">
      <c r="A447" s="52"/>
    </row>
    <row r="448" ht="12.75">
      <c r="A448" s="52"/>
    </row>
    <row r="449" ht="12.75">
      <c r="A449" s="52"/>
    </row>
    <row r="450" ht="12.75">
      <c r="A450" s="52"/>
    </row>
    <row r="451" ht="12.75">
      <c r="A451" s="52"/>
    </row>
    <row r="452" ht="12.75">
      <c r="A452" s="52"/>
    </row>
    <row r="453" ht="12.75">
      <c r="A453" s="52"/>
    </row>
    <row r="454" ht="12.75">
      <c r="A454" s="52"/>
    </row>
    <row r="455" ht="12.75">
      <c r="A455" s="52"/>
    </row>
    <row r="456" ht="12.75">
      <c r="A456" s="52"/>
    </row>
    <row r="457" ht="12.75">
      <c r="A457" s="52"/>
    </row>
    <row r="458" ht="12.75">
      <c r="A458" s="52"/>
    </row>
    <row r="459" ht="12.75">
      <c r="A459" s="52"/>
    </row>
    <row r="460" ht="12.75">
      <c r="A460" s="52"/>
    </row>
    <row r="461" ht="12.75">
      <c r="A461" s="52"/>
    </row>
    <row r="462" ht="12.75">
      <c r="A462" s="52"/>
    </row>
    <row r="463" ht="12.75">
      <c r="A463" s="52"/>
    </row>
    <row r="464" ht="12.75">
      <c r="A464" s="52"/>
    </row>
    <row r="465" ht="12.75">
      <c r="A465" s="52"/>
    </row>
    <row r="466" ht="12.75">
      <c r="A466" s="52"/>
    </row>
    <row r="467" ht="12.75">
      <c r="A467" s="52"/>
    </row>
    <row r="468" ht="12.75">
      <c r="A468" s="52"/>
    </row>
    <row r="469" ht="12.75">
      <c r="A469" s="52"/>
    </row>
    <row r="470" ht="12.75">
      <c r="A470" s="52"/>
    </row>
    <row r="471" ht="12.75">
      <c r="A471" s="52"/>
    </row>
    <row r="472" ht="12.75">
      <c r="A472" s="52"/>
    </row>
    <row r="473" ht="12.75">
      <c r="A473" s="52"/>
    </row>
    <row r="474" ht="12.75">
      <c r="A474" s="52"/>
    </row>
    <row r="475" ht="12.75">
      <c r="A475" s="52"/>
    </row>
    <row r="476" ht="12.75">
      <c r="A476" s="52"/>
    </row>
    <row r="477" ht="12.75">
      <c r="A477" s="52"/>
    </row>
    <row r="478" ht="12.75">
      <c r="A478" s="52"/>
    </row>
    <row r="479" ht="12.75">
      <c r="A479" s="52"/>
    </row>
    <row r="480" ht="12.75">
      <c r="A480" s="52"/>
    </row>
    <row r="481" ht="12.75">
      <c r="A481" s="52"/>
    </row>
    <row r="482" ht="12.75">
      <c r="A482" s="52"/>
    </row>
    <row r="483" ht="12.75">
      <c r="A483" s="52"/>
    </row>
    <row r="484" ht="12.75">
      <c r="A484" s="52"/>
    </row>
    <row r="485" ht="12.75">
      <c r="A485" s="52"/>
    </row>
    <row r="486" ht="12.75">
      <c r="A486" s="52"/>
    </row>
    <row r="487" ht="12.75">
      <c r="A487" s="52"/>
    </row>
    <row r="488" ht="12.75">
      <c r="A488" s="52"/>
    </row>
    <row r="489" ht="12.75">
      <c r="A489" s="52"/>
    </row>
    <row r="490" ht="12.75">
      <c r="A490" s="52"/>
    </row>
    <row r="491" ht="12.75">
      <c r="A491" s="52"/>
    </row>
    <row r="492" ht="12.75">
      <c r="A492" s="52"/>
    </row>
    <row r="493" ht="12.75">
      <c r="A493" s="52"/>
    </row>
    <row r="494" ht="12.75">
      <c r="A494" s="52"/>
    </row>
    <row r="495" ht="12.75">
      <c r="A495" s="52"/>
    </row>
    <row r="496" ht="12.75">
      <c r="A496" s="52"/>
    </row>
    <row r="497" ht="12.75">
      <c r="A497" s="52"/>
    </row>
    <row r="498" ht="12.75">
      <c r="A498" s="52"/>
    </row>
    <row r="499" ht="12.75">
      <c r="A499" s="52"/>
    </row>
    <row r="500" ht="12.75">
      <c r="A500" s="52"/>
    </row>
    <row r="501" ht="12.75">
      <c r="A501" s="52"/>
    </row>
    <row r="502" ht="12.75">
      <c r="A502" s="52"/>
    </row>
    <row r="503" ht="12.75">
      <c r="A503" s="52"/>
    </row>
    <row r="504" ht="12.75">
      <c r="A504" s="52"/>
    </row>
    <row r="505" ht="12.75">
      <c r="A505" s="52"/>
    </row>
    <row r="506" ht="12.75">
      <c r="A506" s="52"/>
    </row>
    <row r="507" ht="12.75">
      <c r="A507" s="52"/>
    </row>
    <row r="508" ht="12.75">
      <c r="A508" s="52"/>
    </row>
    <row r="509" ht="12.75">
      <c r="A509" s="52"/>
    </row>
    <row r="510" ht="12.75">
      <c r="A510" s="52"/>
    </row>
    <row r="511" ht="12.75">
      <c r="A511" s="52"/>
    </row>
    <row r="512" ht="12.75">
      <c r="A512" s="52"/>
    </row>
    <row r="513" ht="12.75">
      <c r="A513" s="52"/>
    </row>
    <row r="514" ht="12.75">
      <c r="A514" s="52"/>
    </row>
    <row r="515" ht="12.75">
      <c r="A515" s="52"/>
    </row>
    <row r="516" ht="12.75">
      <c r="A516" s="52"/>
    </row>
    <row r="517" ht="12.75">
      <c r="A517" s="52"/>
    </row>
    <row r="518" ht="12.75">
      <c r="A518" s="52"/>
    </row>
    <row r="519" ht="12.75">
      <c r="A519" s="52"/>
    </row>
    <row r="520" ht="12.75">
      <c r="A520" s="52"/>
    </row>
    <row r="521" ht="12.75">
      <c r="A521" s="52"/>
    </row>
    <row r="522" ht="12.75">
      <c r="A522" s="52"/>
    </row>
    <row r="523" ht="12.75">
      <c r="A523" s="52"/>
    </row>
    <row r="524" ht="12.75">
      <c r="A524" s="52"/>
    </row>
    <row r="525" ht="12.75">
      <c r="A525" s="52"/>
    </row>
    <row r="526" ht="12.75">
      <c r="A526" s="52"/>
    </row>
    <row r="527" ht="12.75">
      <c r="A527" s="52"/>
    </row>
    <row r="528" ht="12.75">
      <c r="A528" s="52"/>
    </row>
    <row r="529" ht="12.75">
      <c r="A529" s="52"/>
    </row>
    <row r="530" ht="12.75">
      <c r="A530" s="52"/>
    </row>
    <row r="531" ht="12.75">
      <c r="A531" s="52"/>
    </row>
    <row r="532" ht="12.75">
      <c r="A532" s="52"/>
    </row>
    <row r="533" ht="12.75">
      <c r="A533" s="52"/>
    </row>
    <row r="534" ht="12.75">
      <c r="A534" s="52"/>
    </row>
    <row r="535" ht="12.75">
      <c r="A535" s="52"/>
    </row>
    <row r="536" ht="12.75">
      <c r="A536" s="52"/>
    </row>
    <row r="537" ht="12.75">
      <c r="A537" s="52"/>
    </row>
    <row r="538" ht="12.75">
      <c r="A538" s="52"/>
    </row>
    <row r="539" ht="12.75">
      <c r="A539" s="52"/>
    </row>
    <row r="540" ht="12.75">
      <c r="A540" s="52"/>
    </row>
    <row r="541" ht="12.75">
      <c r="A541" s="52"/>
    </row>
    <row r="542" ht="12.75">
      <c r="A542" s="52"/>
    </row>
    <row r="543" ht="12.75">
      <c r="A543" s="52"/>
    </row>
    <row r="544" ht="12.75">
      <c r="A544" s="52"/>
    </row>
    <row r="545" ht="12.75">
      <c r="A545" s="52"/>
    </row>
    <row r="546" ht="12.75">
      <c r="A546" s="52"/>
    </row>
    <row r="547" ht="12.75">
      <c r="A547" s="52"/>
    </row>
    <row r="548" ht="12.75">
      <c r="A548" s="52"/>
    </row>
    <row r="549" ht="12.75">
      <c r="A549" s="52"/>
    </row>
    <row r="550" ht="12.75">
      <c r="A550" s="52"/>
    </row>
    <row r="551" ht="12.75">
      <c r="A551" s="52"/>
    </row>
    <row r="552" ht="12.75">
      <c r="A552" s="52"/>
    </row>
    <row r="553" ht="12.75">
      <c r="A553" s="52"/>
    </row>
    <row r="554" ht="12.75">
      <c r="A554" s="52"/>
    </row>
    <row r="555" ht="12.75">
      <c r="A555" s="52"/>
    </row>
    <row r="556" ht="12.75">
      <c r="A556" s="52"/>
    </row>
    <row r="557" ht="12.75">
      <c r="A557" s="52"/>
    </row>
    <row r="558" ht="12.75">
      <c r="A558" s="52"/>
    </row>
    <row r="559" ht="12.75">
      <c r="A559" s="52"/>
    </row>
    <row r="560" ht="12.75">
      <c r="A560" s="52"/>
    </row>
    <row r="561" ht="12.75">
      <c r="A561" s="52"/>
    </row>
    <row r="562" ht="12.75">
      <c r="A562" s="52"/>
    </row>
    <row r="563" ht="12.75">
      <c r="A563" s="52"/>
    </row>
    <row r="564" ht="12.75">
      <c r="A564" s="52"/>
    </row>
    <row r="565" ht="12.75">
      <c r="A565" s="52"/>
    </row>
    <row r="566" ht="12.75">
      <c r="A566" s="52"/>
    </row>
    <row r="567" ht="12.75">
      <c r="A567" s="52"/>
    </row>
    <row r="568" ht="12.75">
      <c r="A568" s="52"/>
    </row>
    <row r="569" ht="12.75">
      <c r="A569" s="52"/>
    </row>
    <row r="570" ht="12.75">
      <c r="A570" s="52"/>
    </row>
    <row r="571" ht="12.75">
      <c r="A571" s="52"/>
    </row>
    <row r="572" ht="12.75">
      <c r="A572" s="52"/>
    </row>
    <row r="573" ht="12.75">
      <c r="A573" s="52"/>
    </row>
    <row r="574" ht="12.75">
      <c r="A574" s="52"/>
    </row>
    <row r="575" ht="12.75">
      <c r="A575" s="52"/>
    </row>
    <row r="576" ht="12.75">
      <c r="A576" s="52"/>
    </row>
    <row r="577" ht="12.75">
      <c r="A577" s="52"/>
    </row>
    <row r="578" ht="12.75">
      <c r="A578" s="52"/>
    </row>
    <row r="579" ht="12.75">
      <c r="A579" s="52"/>
    </row>
    <row r="580" ht="12.75">
      <c r="A580" s="52"/>
    </row>
    <row r="581" ht="12.75">
      <c r="A581" s="52"/>
    </row>
    <row r="582" ht="12.75">
      <c r="A582" s="52"/>
    </row>
    <row r="583" ht="12.75">
      <c r="A583" s="52"/>
    </row>
    <row r="584" ht="12.75">
      <c r="A584" s="52"/>
    </row>
    <row r="585" ht="12.75">
      <c r="A585" s="52"/>
    </row>
    <row r="586" ht="12.75">
      <c r="A586" s="52"/>
    </row>
    <row r="587" ht="12.75">
      <c r="A587" s="52"/>
    </row>
    <row r="588" ht="12.75">
      <c r="A588" s="52"/>
    </row>
    <row r="589" ht="12.75">
      <c r="A589" s="52"/>
    </row>
    <row r="590" ht="12.75">
      <c r="A590" s="52"/>
    </row>
    <row r="591" ht="12.75">
      <c r="A591" s="52"/>
    </row>
    <row r="592" ht="12.75">
      <c r="A592" s="52"/>
    </row>
    <row r="593" ht="12.75">
      <c r="A593" s="52"/>
    </row>
    <row r="594" ht="12.75">
      <c r="A594" s="52"/>
    </row>
    <row r="595" ht="12.75">
      <c r="A595" s="52"/>
    </row>
    <row r="596" ht="12.75">
      <c r="A596" s="52"/>
    </row>
    <row r="597" ht="12.75">
      <c r="A597" s="52"/>
    </row>
    <row r="598" ht="12.75">
      <c r="A598" s="52"/>
    </row>
    <row r="599" ht="12.75">
      <c r="A599" s="52"/>
    </row>
    <row r="600" ht="12.75">
      <c r="A600" s="52"/>
    </row>
    <row r="601" ht="12.75">
      <c r="A601" s="52"/>
    </row>
    <row r="602" ht="12.75">
      <c r="A602" s="52"/>
    </row>
    <row r="603" ht="12.75">
      <c r="A603" s="52"/>
    </row>
    <row r="604" ht="12.75">
      <c r="A604" s="52"/>
    </row>
    <row r="605" ht="12.75">
      <c r="A605" s="52"/>
    </row>
    <row r="606" ht="12.75">
      <c r="A606" s="52"/>
    </row>
    <row r="607" ht="12.75">
      <c r="A607" s="52"/>
    </row>
    <row r="608" ht="12.75">
      <c r="A608" s="52"/>
    </row>
    <row r="609" ht="12.75">
      <c r="A609" s="52"/>
    </row>
    <row r="610" ht="12.75">
      <c r="A610" s="52"/>
    </row>
    <row r="611" ht="12.75">
      <c r="A611" s="52"/>
    </row>
    <row r="612" ht="12.75">
      <c r="A612" s="52"/>
    </row>
    <row r="613" ht="12.75">
      <c r="A613" s="52"/>
    </row>
    <row r="614" ht="12.75">
      <c r="A614" s="52"/>
    </row>
    <row r="615" ht="12.75">
      <c r="A615" s="52"/>
    </row>
    <row r="616" ht="12.75">
      <c r="A616" s="52"/>
    </row>
    <row r="617" ht="12.75">
      <c r="A617" s="52"/>
    </row>
    <row r="618" ht="12.75">
      <c r="A618" s="52"/>
    </row>
    <row r="619" ht="12.75">
      <c r="A619" s="52"/>
    </row>
    <row r="620" ht="12.75">
      <c r="A620" s="52"/>
    </row>
    <row r="621" ht="12.75">
      <c r="A621" s="52"/>
    </row>
    <row r="622" ht="12.75">
      <c r="A622" s="52"/>
    </row>
    <row r="623" ht="12.75">
      <c r="A623" s="52"/>
    </row>
    <row r="624" ht="12.75">
      <c r="A624" s="52"/>
    </row>
    <row r="625" ht="12.75">
      <c r="A625" s="52"/>
    </row>
    <row r="626" ht="12.75">
      <c r="A626" s="52"/>
    </row>
    <row r="627" ht="12.75">
      <c r="A627" s="52"/>
    </row>
    <row r="628" ht="12.75">
      <c r="A628" s="52"/>
    </row>
    <row r="629" ht="12.75">
      <c r="A629" s="52"/>
    </row>
    <row r="630" ht="12.75">
      <c r="A630" s="52"/>
    </row>
    <row r="631" ht="12.75">
      <c r="A631" s="52"/>
    </row>
    <row r="632" ht="12.75">
      <c r="A632" s="52"/>
    </row>
    <row r="633" ht="12.75">
      <c r="A633" s="52"/>
    </row>
    <row r="634" ht="12.75">
      <c r="A634" s="52"/>
    </row>
    <row r="635" ht="12.75">
      <c r="A635" s="52"/>
    </row>
    <row r="636" ht="12.75">
      <c r="A636" s="52"/>
    </row>
    <row r="637" ht="12.75">
      <c r="A637" s="52"/>
    </row>
    <row r="638" ht="12.75">
      <c r="A638" s="52"/>
    </row>
    <row r="639" ht="12.75">
      <c r="A639" s="52"/>
    </row>
    <row r="640" ht="12.75">
      <c r="A640" s="52"/>
    </row>
    <row r="641" ht="12.75">
      <c r="A641" s="52"/>
    </row>
    <row r="642" ht="12.75">
      <c r="A642" s="52"/>
    </row>
    <row r="643" ht="12.75">
      <c r="A643" s="52"/>
    </row>
    <row r="644" ht="12.75">
      <c r="A644" s="52"/>
    </row>
    <row r="645" ht="12.75">
      <c r="A645" s="52"/>
    </row>
    <row r="646" ht="12.75">
      <c r="A646" s="52"/>
    </row>
    <row r="647" ht="12.75">
      <c r="A647" s="52"/>
    </row>
    <row r="648" ht="12.75">
      <c r="A648" s="52"/>
    </row>
    <row r="649" ht="12.75">
      <c r="A649" s="52"/>
    </row>
    <row r="650" ht="12.75">
      <c r="A650" s="52"/>
    </row>
    <row r="651" ht="12.75">
      <c r="A651" s="52"/>
    </row>
    <row r="652" ht="12.75">
      <c r="A652" s="52"/>
    </row>
    <row r="653" ht="12.75">
      <c r="A653" s="52"/>
    </row>
    <row r="654" ht="12.75">
      <c r="A654" s="52"/>
    </row>
    <row r="655" ht="12.75">
      <c r="A655" s="52"/>
    </row>
    <row r="656" ht="12.75">
      <c r="A656" s="52"/>
    </row>
    <row r="657" ht="12.75">
      <c r="A657" s="52"/>
    </row>
    <row r="658" ht="12.75">
      <c r="A658" s="52"/>
    </row>
    <row r="659" ht="12.75">
      <c r="A659" s="52"/>
    </row>
    <row r="660" ht="12.75">
      <c r="A660" s="52"/>
    </row>
    <row r="661" ht="12.75">
      <c r="A661" s="52"/>
    </row>
    <row r="662" ht="12.75">
      <c r="A662" s="52"/>
    </row>
    <row r="663" ht="12.75">
      <c r="A663" s="52"/>
    </row>
    <row r="664" ht="12.75">
      <c r="A664" s="52"/>
    </row>
    <row r="665" ht="12.75">
      <c r="A665" s="52"/>
    </row>
    <row r="666" ht="12.75">
      <c r="A666" s="52"/>
    </row>
    <row r="667" ht="12.75">
      <c r="A667" s="52"/>
    </row>
    <row r="668" ht="12.75">
      <c r="A668" s="52"/>
    </row>
    <row r="669" ht="12.75">
      <c r="A669" s="52"/>
    </row>
    <row r="670" ht="12.75">
      <c r="A670" s="52"/>
    </row>
    <row r="671" ht="12.75">
      <c r="A671" s="52"/>
    </row>
    <row r="672" ht="12.75">
      <c r="A672" s="52"/>
    </row>
    <row r="673" ht="12.75">
      <c r="A673" s="52"/>
    </row>
    <row r="674" ht="12.75">
      <c r="A674" s="52"/>
    </row>
    <row r="675" ht="12.75">
      <c r="A675" s="52"/>
    </row>
    <row r="676" ht="12.75">
      <c r="A676" s="52"/>
    </row>
    <row r="677" ht="12.75">
      <c r="A677" s="52"/>
    </row>
    <row r="678" ht="12.75">
      <c r="A678" s="52"/>
    </row>
    <row r="679" ht="12.75">
      <c r="A679" s="52"/>
    </row>
    <row r="680" ht="12.75">
      <c r="A680" s="52"/>
    </row>
    <row r="681" ht="12.75">
      <c r="A681" s="52"/>
    </row>
    <row r="682" ht="12.75">
      <c r="A682" s="52"/>
    </row>
    <row r="683" ht="12.75">
      <c r="A683" s="52"/>
    </row>
    <row r="684" ht="12.75">
      <c r="A684" s="52"/>
    </row>
    <row r="685" ht="12.75">
      <c r="A685" s="52"/>
    </row>
    <row r="686" ht="12.75">
      <c r="A686" s="52"/>
    </row>
    <row r="687" ht="12.75">
      <c r="A687" s="52"/>
    </row>
    <row r="688" ht="12.75">
      <c r="A688" s="52"/>
    </row>
    <row r="689" ht="12.75">
      <c r="A689" s="52"/>
    </row>
    <row r="690" ht="12.75">
      <c r="A690" s="52"/>
    </row>
    <row r="691" ht="12.75">
      <c r="A691" s="52"/>
    </row>
    <row r="692" ht="12.75">
      <c r="A692" s="52"/>
    </row>
    <row r="693" ht="12.75">
      <c r="A693" s="52"/>
    </row>
    <row r="694" ht="12.75">
      <c r="A694" s="52"/>
    </row>
    <row r="695" ht="12.75">
      <c r="A695" s="52"/>
    </row>
    <row r="696" ht="12.75">
      <c r="A696" s="52"/>
    </row>
    <row r="697" ht="12.75">
      <c r="A697" s="52"/>
    </row>
    <row r="698" ht="12.75">
      <c r="A698" s="52"/>
    </row>
    <row r="699" ht="12.75">
      <c r="A699" s="52"/>
    </row>
    <row r="700" ht="12.75">
      <c r="A700" s="52"/>
    </row>
    <row r="701" ht="12.75">
      <c r="A701" s="52"/>
    </row>
    <row r="702" ht="12.75">
      <c r="A702" s="52"/>
    </row>
    <row r="703" ht="12.75">
      <c r="A703" s="52"/>
    </row>
    <row r="704" ht="12.75">
      <c r="A704" s="52"/>
    </row>
    <row r="705" ht="12.75">
      <c r="A705" s="52"/>
    </row>
    <row r="706" ht="12.75">
      <c r="A706" s="52"/>
    </row>
    <row r="707" ht="12.75">
      <c r="A707" s="52"/>
    </row>
    <row r="708" ht="12.75">
      <c r="A708" s="52"/>
    </row>
    <row r="709" ht="12.75">
      <c r="A709" s="52"/>
    </row>
    <row r="710" ht="12.75">
      <c r="A710" s="52"/>
    </row>
    <row r="711" ht="12.75">
      <c r="A711" s="52"/>
    </row>
    <row r="712" ht="12.75">
      <c r="A712" s="52"/>
    </row>
    <row r="713" ht="12.75">
      <c r="A713" s="52"/>
    </row>
    <row r="714" ht="12.75">
      <c r="A714" s="52"/>
    </row>
    <row r="715" ht="12.75">
      <c r="A715" s="52"/>
    </row>
    <row r="716" ht="12.75">
      <c r="A716" s="52"/>
    </row>
    <row r="717" ht="12.75">
      <c r="A717" s="52"/>
    </row>
    <row r="718" ht="12.75">
      <c r="A718" s="52"/>
    </row>
    <row r="719" ht="12.75">
      <c r="A719" s="52"/>
    </row>
    <row r="720" ht="12.75">
      <c r="A720" s="52"/>
    </row>
    <row r="721" ht="12.75">
      <c r="A721" s="52"/>
    </row>
    <row r="722" ht="12.75">
      <c r="A722" s="52"/>
    </row>
    <row r="723" ht="12.75">
      <c r="A723" s="52"/>
    </row>
    <row r="724" ht="12.75">
      <c r="A724" s="52"/>
    </row>
    <row r="725" ht="12.75">
      <c r="A725" s="52"/>
    </row>
    <row r="726" ht="12.75">
      <c r="A726" s="52"/>
    </row>
    <row r="727" ht="12.75">
      <c r="A727" s="52"/>
    </row>
    <row r="728" ht="12.75">
      <c r="A728" s="52"/>
    </row>
    <row r="729" ht="12.75">
      <c r="A729" s="52"/>
    </row>
    <row r="730" ht="12.75">
      <c r="A730" s="52"/>
    </row>
    <row r="731" ht="12.75">
      <c r="A731" s="52"/>
    </row>
    <row r="732" ht="12.75">
      <c r="A732" s="52"/>
    </row>
    <row r="733" ht="12.75">
      <c r="A733" s="52"/>
    </row>
    <row r="734" ht="12.75">
      <c r="A734" s="52"/>
    </row>
    <row r="735" ht="12.75">
      <c r="A735" s="52"/>
    </row>
    <row r="736" ht="12.75">
      <c r="A736" s="52"/>
    </row>
    <row r="737" ht="12.75">
      <c r="A737" s="52"/>
    </row>
    <row r="738" ht="12.75">
      <c r="A738" s="52"/>
    </row>
    <row r="739" ht="12.75">
      <c r="A739" s="52"/>
    </row>
    <row r="740" ht="12.75">
      <c r="A740" s="52"/>
    </row>
    <row r="741" ht="12.75">
      <c r="A741" s="52"/>
    </row>
    <row r="742" ht="12.75">
      <c r="A742" s="52"/>
    </row>
    <row r="743" ht="12.75">
      <c r="A743" s="52"/>
    </row>
    <row r="744" ht="12.75">
      <c r="A744" s="52"/>
    </row>
    <row r="745" ht="12.75">
      <c r="A745" s="52"/>
    </row>
    <row r="746" ht="12.75">
      <c r="A746" s="52"/>
    </row>
    <row r="747" ht="12.75">
      <c r="A747" s="52"/>
    </row>
    <row r="748" ht="12.75">
      <c r="A748" s="52"/>
    </row>
    <row r="749" ht="12.75">
      <c r="A749" s="52"/>
    </row>
    <row r="750" ht="12.75">
      <c r="A750" s="52"/>
    </row>
    <row r="751" ht="12.75">
      <c r="A751" s="52"/>
    </row>
    <row r="752" ht="12.75">
      <c r="A752" s="52"/>
    </row>
    <row r="753" ht="12.75">
      <c r="A753" s="52"/>
    </row>
    <row r="754" ht="12.75">
      <c r="A754" s="52"/>
    </row>
    <row r="755" ht="12.75">
      <c r="A755" s="52"/>
    </row>
    <row r="756" ht="12.75">
      <c r="A756" s="52"/>
    </row>
    <row r="757" ht="12.75">
      <c r="A757" s="52"/>
    </row>
    <row r="758" ht="12.75">
      <c r="A758" s="52"/>
    </row>
    <row r="759" ht="12.75">
      <c r="A759" s="52"/>
    </row>
    <row r="760" ht="12.75">
      <c r="A760" s="52"/>
    </row>
    <row r="761" ht="12.75">
      <c r="A761" s="52"/>
    </row>
    <row r="762" ht="12.75">
      <c r="A762" s="52"/>
    </row>
    <row r="763" ht="12.75">
      <c r="A763" s="52"/>
    </row>
    <row r="764" ht="12.75">
      <c r="A764" s="52"/>
    </row>
    <row r="765" ht="12.75">
      <c r="A765" s="52"/>
    </row>
    <row r="766" ht="12.75">
      <c r="A766" s="52"/>
    </row>
    <row r="767" ht="12.75">
      <c r="A767" s="52"/>
    </row>
    <row r="768" ht="12.75">
      <c r="A768" s="52"/>
    </row>
    <row r="769" ht="12.75">
      <c r="A769" s="52"/>
    </row>
    <row r="770" ht="12.75">
      <c r="A770" s="52"/>
    </row>
    <row r="771" ht="12.75">
      <c r="A771" s="52"/>
    </row>
    <row r="772" ht="12.75">
      <c r="A772" s="52"/>
    </row>
    <row r="773" ht="12.75">
      <c r="A773" s="52"/>
    </row>
    <row r="774" ht="12.75">
      <c r="A774" s="52"/>
    </row>
    <row r="775" ht="12.75">
      <c r="A775" s="52"/>
    </row>
    <row r="776" ht="12.75">
      <c r="A776" s="52"/>
    </row>
    <row r="777" ht="12.75">
      <c r="A777" s="52"/>
    </row>
    <row r="778" ht="12.75">
      <c r="A778" s="52"/>
    </row>
    <row r="779" ht="12.75">
      <c r="A779" s="52"/>
    </row>
    <row r="780" ht="12.75">
      <c r="A780" s="52"/>
    </row>
    <row r="781" ht="12.75">
      <c r="A781" s="52"/>
    </row>
    <row r="782" ht="12.75">
      <c r="A782" s="52"/>
    </row>
    <row r="783" ht="12.75">
      <c r="A783" s="52"/>
    </row>
    <row r="784" ht="12.75">
      <c r="A784" s="52"/>
    </row>
    <row r="785" ht="12.75">
      <c r="A785" s="52"/>
    </row>
    <row r="786" ht="12.75">
      <c r="A786" s="52"/>
    </row>
    <row r="787" ht="12.75">
      <c r="A787" s="52"/>
    </row>
    <row r="788" ht="12.75">
      <c r="A788" s="52"/>
    </row>
    <row r="789" ht="12.75">
      <c r="A789" s="52"/>
    </row>
    <row r="790" ht="12.75">
      <c r="A790" s="52"/>
    </row>
    <row r="791" ht="12.75">
      <c r="A791" s="52"/>
    </row>
    <row r="792" ht="12.75">
      <c r="A792" s="52"/>
    </row>
    <row r="793" ht="12.75">
      <c r="A793" s="52"/>
    </row>
    <row r="794" ht="12.75">
      <c r="A794" s="52"/>
    </row>
    <row r="795" ht="12.75">
      <c r="A795" s="52"/>
    </row>
    <row r="796" ht="12.75">
      <c r="A796" s="52"/>
    </row>
    <row r="797" ht="12.75">
      <c r="A797" s="52"/>
    </row>
    <row r="798" ht="12.75">
      <c r="A798" s="52"/>
    </row>
    <row r="799" ht="12.75">
      <c r="A799" s="52"/>
    </row>
    <row r="800" ht="12.75">
      <c r="A800" s="52"/>
    </row>
    <row r="801" ht="12.75">
      <c r="A801" s="52"/>
    </row>
    <row r="802" ht="12.75">
      <c r="A802" s="52"/>
    </row>
    <row r="803" ht="12.75">
      <c r="A803" s="52"/>
    </row>
    <row r="804" ht="12.75">
      <c r="A804" s="52"/>
    </row>
    <row r="805" ht="12.75">
      <c r="A805" s="52"/>
    </row>
    <row r="806" ht="12.75">
      <c r="A806" s="52"/>
    </row>
    <row r="807" ht="12.75">
      <c r="A807" s="52"/>
    </row>
    <row r="808" ht="12.75">
      <c r="A808" s="52"/>
    </row>
    <row r="809" ht="12.75">
      <c r="A809" s="52"/>
    </row>
    <row r="810" ht="12.75">
      <c r="A810" s="52"/>
    </row>
    <row r="811" ht="12.75">
      <c r="A811" s="52"/>
    </row>
    <row r="812" ht="12.75">
      <c r="A812" s="52"/>
    </row>
    <row r="813" ht="12.75">
      <c r="A813" s="52"/>
    </row>
    <row r="814" ht="12.75">
      <c r="A814" s="52"/>
    </row>
    <row r="815" ht="12.75">
      <c r="A815" s="52"/>
    </row>
    <row r="816" ht="12.75">
      <c r="A816" s="52"/>
    </row>
    <row r="817" ht="12.75">
      <c r="A817" s="52"/>
    </row>
    <row r="818" ht="12.75">
      <c r="A818" s="52"/>
    </row>
    <row r="819" ht="12.75">
      <c r="A819" s="52"/>
    </row>
    <row r="820" ht="12.75">
      <c r="A820" s="52"/>
    </row>
    <row r="821" ht="12.75">
      <c r="A821" s="52"/>
    </row>
    <row r="822" ht="12.75">
      <c r="A822" s="52"/>
    </row>
    <row r="823" ht="12.75">
      <c r="A823" s="52"/>
    </row>
    <row r="824" ht="12.75">
      <c r="A824" s="52"/>
    </row>
    <row r="825" ht="12.75">
      <c r="A825" s="52"/>
    </row>
    <row r="826" ht="12.75">
      <c r="A826" s="52"/>
    </row>
    <row r="827" ht="12.75">
      <c r="A827" s="52"/>
    </row>
    <row r="828" ht="12.75">
      <c r="A828" s="52"/>
    </row>
    <row r="829" ht="12.75">
      <c r="A829" s="52"/>
    </row>
    <row r="830" ht="12.75">
      <c r="A830" s="52"/>
    </row>
    <row r="831" ht="12.75">
      <c r="A831" s="52"/>
    </row>
    <row r="832" ht="12.75">
      <c r="A832" s="52"/>
    </row>
    <row r="833" ht="12.75">
      <c r="A833" s="52"/>
    </row>
    <row r="834" ht="12.75">
      <c r="A834" s="52"/>
    </row>
    <row r="835" ht="12.75">
      <c r="A835" s="52"/>
    </row>
    <row r="836" ht="12.75">
      <c r="A836" s="52"/>
    </row>
    <row r="837" ht="12.75">
      <c r="A837" s="52"/>
    </row>
    <row r="838" ht="12.75">
      <c r="A838" s="52"/>
    </row>
    <row r="839" ht="12.75">
      <c r="A839" s="52"/>
    </row>
    <row r="840" ht="12.75">
      <c r="A840" s="52"/>
    </row>
    <row r="841" ht="12.75">
      <c r="A841" s="52"/>
    </row>
    <row r="842" ht="12.75">
      <c r="A842" s="52"/>
    </row>
    <row r="843" ht="12.75">
      <c r="A843" s="52"/>
    </row>
    <row r="844" ht="12.75">
      <c r="A844" s="52"/>
    </row>
    <row r="845" ht="12.75">
      <c r="A845" s="52"/>
    </row>
    <row r="846" ht="12.75">
      <c r="A846" s="52"/>
    </row>
    <row r="847" ht="12.75">
      <c r="A847" s="52"/>
    </row>
    <row r="848" ht="12.75">
      <c r="A848" s="52"/>
    </row>
    <row r="849" ht="12.75">
      <c r="A849" s="52"/>
    </row>
    <row r="850" ht="12.75">
      <c r="A850" s="52"/>
    </row>
    <row r="851" ht="12.75">
      <c r="A851" s="52"/>
    </row>
    <row r="852" ht="12.75">
      <c r="A852" s="52"/>
    </row>
    <row r="853" ht="12.75">
      <c r="A853" s="52"/>
    </row>
    <row r="854" ht="12.75">
      <c r="A854" s="52"/>
    </row>
    <row r="855" ht="12.75">
      <c r="A855" s="52"/>
    </row>
    <row r="856" ht="12.75">
      <c r="A856" s="52"/>
    </row>
    <row r="857" ht="12.75">
      <c r="A857" s="52"/>
    </row>
    <row r="858" ht="12.75">
      <c r="A858" s="52"/>
    </row>
    <row r="859" ht="12.75">
      <c r="A859" s="52"/>
    </row>
    <row r="860" ht="12.75">
      <c r="A860" s="52"/>
    </row>
    <row r="861" ht="12.75">
      <c r="A861" s="52"/>
    </row>
    <row r="862" ht="12.75">
      <c r="A862" s="52"/>
    </row>
    <row r="863" ht="12.75">
      <c r="A863" s="52"/>
    </row>
    <row r="864" ht="12.75">
      <c r="A864" s="52"/>
    </row>
    <row r="865" ht="12.75">
      <c r="A865" s="52"/>
    </row>
    <row r="866" ht="12.75">
      <c r="A866" s="52"/>
    </row>
    <row r="867" ht="12.75">
      <c r="A867" s="52"/>
    </row>
    <row r="868" ht="12.75">
      <c r="A868" s="52"/>
    </row>
    <row r="869" ht="12.75">
      <c r="A869" s="52"/>
    </row>
    <row r="870" ht="12.75">
      <c r="A870" s="52"/>
    </row>
    <row r="871" ht="12.75">
      <c r="A871" s="52"/>
    </row>
    <row r="872" ht="12.75">
      <c r="A872" s="52"/>
    </row>
    <row r="873" ht="12.75">
      <c r="A873" s="52"/>
    </row>
    <row r="874" ht="12.75">
      <c r="A874" s="52"/>
    </row>
    <row r="875" ht="12.75">
      <c r="A875" s="52"/>
    </row>
    <row r="876" ht="12.75">
      <c r="A876" s="52"/>
    </row>
    <row r="877" ht="12.75">
      <c r="A877" s="52"/>
    </row>
    <row r="878" ht="12.75">
      <c r="A878" s="52"/>
    </row>
    <row r="879" ht="12.75">
      <c r="A879" s="52"/>
    </row>
    <row r="880" ht="12.75">
      <c r="A880" s="52"/>
    </row>
    <row r="881" ht="12.75">
      <c r="A881" s="52"/>
    </row>
    <row r="882" ht="12.75">
      <c r="A882" s="52"/>
    </row>
    <row r="883" ht="12.75">
      <c r="A883" s="52"/>
    </row>
    <row r="884" ht="12.75">
      <c r="A884" s="52"/>
    </row>
    <row r="885" ht="12.75">
      <c r="A885" s="52"/>
    </row>
    <row r="886" ht="12.75">
      <c r="A886" s="52"/>
    </row>
    <row r="887" ht="12.75">
      <c r="A887" s="52"/>
    </row>
    <row r="888" ht="12.75">
      <c r="A888" s="52"/>
    </row>
    <row r="889" ht="12.75">
      <c r="A889" s="52"/>
    </row>
    <row r="890" ht="12.75">
      <c r="A890" s="52"/>
    </row>
    <row r="891" ht="12.75">
      <c r="A891" s="52"/>
    </row>
    <row r="892" ht="12.75">
      <c r="A892" s="52"/>
    </row>
    <row r="893" ht="12.75">
      <c r="A893" s="52"/>
    </row>
    <row r="894" ht="12.75">
      <c r="A894" s="52"/>
    </row>
    <row r="895" ht="12.75">
      <c r="A895" s="52"/>
    </row>
    <row r="896" ht="12.75">
      <c r="A896" s="52"/>
    </row>
    <row r="897" ht="12.75">
      <c r="A897" s="52"/>
    </row>
    <row r="898" ht="12.75">
      <c r="A898" s="52"/>
    </row>
    <row r="899" ht="12.75">
      <c r="A899" s="52"/>
    </row>
    <row r="900" ht="12.75">
      <c r="A900" s="52"/>
    </row>
    <row r="901" ht="12.75">
      <c r="A901" s="52"/>
    </row>
    <row r="902" ht="12.75">
      <c r="A902" s="52"/>
    </row>
    <row r="903" ht="12.75">
      <c r="A903" s="52"/>
    </row>
    <row r="904" ht="12.75">
      <c r="A904" s="52"/>
    </row>
    <row r="905" ht="12.75">
      <c r="A905" s="52"/>
    </row>
    <row r="906" ht="12.75">
      <c r="A906" s="52"/>
    </row>
    <row r="907" ht="12.75">
      <c r="A907" s="52"/>
    </row>
    <row r="908" ht="12.75">
      <c r="A908" s="52"/>
    </row>
    <row r="909" ht="12.75">
      <c r="A909" s="52"/>
    </row>
    <row r="910" ht="12.75">
      <c r="A910" s="52"/>
    </row>
    <row r="911" ht="12.75">
      <c r="A911" s="52"/>
    </row>
    <row r="912" ht="12.75">
      <c r="A912" s="52"/>
    </row>
    <row r="913" ht="12.75">
      <c r="A913" s="52"/>
    </row>
    <row r="914" ht="12.75">
      <c r="A914" s="52"/>
    </row>
    <row r="915" ht="12.75">
      <c r="A915" s="52"/>
    </row>
    <row r="916" ht="12.75">
      <c r="A916" s="52"/>
    </row>
    <row r="917" ht="12.75">
      <c r="A917" s="52"/>
    </row>
    <row r="918" ht="12.75">
      <c r="A918" s="52"/>
    </row>
    <row r="919" ht="12.75">
      <c r="A919" s="52"/>
    </row>
    <row r="920" ht="12.75">
      <c r="A920" s="52"/>
    </row>
    <row r="921" ht="12.75">
      <c r="A921" s="52"/>
    </row>
    <row r="922" ht="12.75">
      <c r="A922" s="52"/>
    </row>
    <row r="923" ht="12.75">
      <c r="A923" s="52"/>
    </row>
    <row r="924" ht="12.75">
      <c r="A924" s="52"/>
    </row>
    <row r="925" ht="12.75">
      <c r="A925" s="52"/>
    </row>
    <row r="926" ht="12.75">
      <c r="A926" s="52"/>
    </row>
    <row r="927" ht="12.75">
      <c r="A927" s="52"/>
    </row>
    <row r="928" ht="12.75">
      <c r="A928" s="52"/>
    </row>
    <row r="929" ht="12.75">
      <c r="A929" s="52"/>
    </row>
    <row r="930" ht="12.75">
      <c r="A930" s="52"/>
    </row>
    <row r="931" ht="12.75">
      <c r="A931" s="52"/>
    </row>
    <row r="932" ht="12.75">
      <c r="A932" s="52"/>
    </row>
    <row r="933" ht="12.75">
      <c r="A933" s="52"/>
    </row>
    <row r="934" ht="12.75">
      <c r="A934" s="52"/>
    </row>
    <row r="935" ht="12.75">
      <c r="A935" s="52"/>
    </row>
    <row r="936" ht="12.75">
      <c r="A936" s="52"/>
    </row>
    <row r="937" ht="12.75">
      <c r="A937" s="52"/>
    </row>
    <row r="938" ht="12.75">
      <c r="A938" s="52"/>
    </row>
    <row r="939" ht="12.75">
      <c r="A939" s="52"/>
    </row>
    <row r="940" ht="12.75">
      <c r="A940" s="52"/>
    </row>
    <row r="941" ht="12.75">
      <c r="A941" s="52"/>
    </row>
    <row r="942" ht="12.75">
      <c r="A942" s="52"/>
    </row>
    <row r="943" ht="12.75">
      <c r="A943" s="52"/>
    </row>
    <row r="944" ht="12.75">
      <c r="A944" s="52"/>
    </row>
    <row r="945" ht="12.75">
      <c r="A945" s="52"/>
    </row>
    <row r="946" ht="12.75">
      <c r="A946" s="52"/>
    </row>
    <row r="947" ht="12.75">
      <c r="A947" s="52"/>
    </row>
    <row r="948" ht="12.75">
      <c r="A948" s="52"/>
    </row>
    <row r="949" ht="12.75">
      <c r="A949" s="52"/>
    </row>
    <row r="950" ht="12.75">
      <c r="A950" s="52"/>
    </row>
    <row r="951" ht="12.75">
      <c r="A951" s="52"/>
    </row>
    <row r="952" ht="12.75">
      <c r="A952" s="52"/>
    </row>
    <row r="953" ht="12.75">
      <c r="A953" s="52"/>
    </row>
    <row r="954" ht="12.75">
      <c r="A954" s="52"/>
    </row>
    <row r="955" ht="12.75">
      <c r="A955" s="52"/>
    </row>
    <row r="956" ht="12.75">
      <c r="A956" s="52"/>
    </row>
    <row r="957" ht="12.75">
      <c r="A957" s="52"/>
    </row>
    <row r="958" ht="12.75">
      <c r="A958" s="52"/>
    </row>
    <row r="959" ht="12.75">
      <c r="A959" s="52"/>
    </row>
    <row r="960" ht="12.75">
      <c r="A960" s="52"/>
    </row>
    <row r="961" ht="12.75">
      <c r="A961" s="52"/>
    </row>
    <row r="962" ht="12.75">
      <c r="A962" s="52"/>
    </row>
    <row r="963" ht="12.75">
      <c r="A963" s="52"/>
    </row>
    <row r="964" ht="12.75">
      <c r="A964" s="52"/>
    </row>
    <row r="965" ht="12.75">
      <c r="A965" s="52"/>
    </row>
    <row r="966" ht="12.75">
      <c r="A966" s="52"/>
    </row>
    <row r="967" ht="12.75">
      <c r="A967" s="52"/>
    </row>
    <row r="968" ht="12.75">
      <c r="A968" s="52"/>
    </row>
    <row r="969" ht="12.75">
      <c r="A969" s="52"/>
    </row>
    <row r="970" ht="12.75">
      <c r="A970" s="52"/>
    </row>
    <row r="971" ht="12.75">
      <c r="A971" s="52"/>
    </row>
    <row r="972" ht="12.75">
      <c r="A972" s="52"/>
    </row>
    <row r="973" ht="12.75">
      <c r="A973" s="52"/>
    </row>
    <row r="974" ht="12.75">
      <c r="A974" s="52"/>
    </row>
    <row r="975" ht="12.75">
      <c r="A975" s="52"/>
    </row>
    <row r="976" ht="12.75">
      <c r="A976" s="52"/>
    </row>
    <row r="977" ht="12.75">
      <c r="A977" s="52"/>
    </row>
    <row r="978" ht="12.75">
      <c r="A978" s="52"/>
    </row>
    <row r="979" ht="12.75">
      <c r="A979" s="52"/>
    </row>
    <row r="980" ht="12.75">
      <c r="A980" s="52"/>
    </row>
    <row r="981" ht="12.75">
      <c r="A981" s="52"/>
    </row>
    <row r="982" ht="12.75">
      <c r="A982" s="52"/>
    </row>
    <row r="983" ht="12.75">
      <c r="A983" s="52"/>
    </row>
    <row r="984" ht="12.75">
      <c r="A984" s="52"/>
    </row>
    <row r="985" ht="12.75">
      <c r="A985" s="52"/>
    </row>
    <row r="986" ht="12.75">
      <c r="A986" s="52"/>
    </row>
    <row r="987" ht="12.75">
      <c r="A987" s="52"/>
    </row>
    <row r="988" ht="12.75">
      <c r="A988" s="52"/>
    </row>
    <row r="989" ht="12.75">
      <c r="A989" s="52"/>
    </row>
    <row r="990" ht="12.75">
      <c r="A990" s="52"/>
    </row>
    <row r="991" ht="12.75">
      <c r="A991" s="52"/>
    </row>
    <row r="992" ht="12.75">
      <c r="A992" s="52"/>
    </row>
    <row r="993" ht="12.75">
      <c r="A993" s="52"/>
    </row>
    <row r="994" ht="12.75">
      <c r="A994" s="52"/>
    </row>
    <row r="995" ht="12.75">
      <c r="A995" s="52"/>
    </row>
    <row r="996" ht="12.75">
      <c r="A996" s="52"/>
    </row>
    <row r="997" ht="12.75">
      <c r="A997" s="52"/>
    </row>
    <row r="998" ht="12.75">
      <c r="A998" s="52"/>
    </row>
    <row r="999" ht="12.75">
      <c r="A999" s="52"/>
    </row>
    <row r="1000" ht="12.75">
      <c r="A1000" s="52"/>
    </row>
    <row r="1001" ht="12.75">
      <c r="A1001" s="52"/>
    </row>
    <row r="1002" ht="12.75">
      <c r="A1002" s="52"/>
    </row>
    <row r="1003" ht="12.75">
      <c r="A1003" s="52"/>
    </row>
    <row r="1004" ht="12.75">
      <c r="A1004" s="52"/>
    </row>
    <row r="1005" ht="12.75">
      <c r="A1005" s="52"/>
    </row>
    <row r="1006" ht="12.75">
      <c r="A1006" s="52"/>
    </row>
    <row r="1007" ht="12.75">
      <c r="A1007" s="52"/>
    </row>
    <row r="1008" ht="12.75">
      <c r="A1008" s="52"/>
    </row>
    <row r="1009" ht="12.75">
      <c r="A1009" s="52"/>
    </row>
    <row r="1010" ht="12.75">
      <c r="A1010" s="52"/>
    </row>
    <row r="1011" ht="12.75">
      <c r="A1011" s="52"/>
    </row>
    <row r="1012" ht="12.75">
      <c r="A1012" s="52"/>
    </row>
    <row r="1013" ht="12.75">
      <c r="A1013" s="52"/>
    </row>
    <row r="1014" ht="12.75">
      <c r="A1014" s="52"/>
    </row>
    <row r="1015" ht="12.75">
      <c r="A1015" s="52"/>
    </row>
    <row r="1016" ht="12.75">
      <c r="A1016" s="52"/>
    </row>
    <row r="1017" ht="12.75">
      <c r="A1017" s="52"/>
    </row>
    <row r="1018" ht="12.75">
      <c r="A1018" s="52"/>
    </row>
    <row r="1019" ht="12.75">
      <c r="A1019" s="52"/>
    </row>
    <row r="1020" ht="12.75">
      <c r="A1020" s="52"/>
    </row>
    <row r="1021" ht="12.75">
      <c r="A1021" s="52"/>
    </row>
    <row r="1022" ht="12.75">
      <c r="A1022" s="52"/>
    </row>
    <row r="1023" ht="12.75">
      <c r="A1023" s="52"/>
    </row>
    <row r="1024" ht="12.75">
      <c r="A1024" s="52"/>
    </row>
    <row r="1025" ht="12.75">
      <c r="A1025" s="52"/>
    </row>
    <row r="1026" ht="12.75">
      <c r="A1026" s="52"/>
    </row>
    <row r="1027" ht="12.75">
      <c r="A1027" s="52"/>
    </row>
    <row r="1028" ht="12.75">
      <c r="A1028" s="52"/>
    </row>
    <row r="1029" ht="12.75">
      <c r="A1029" s="52"/>
    </row>
    <row r="1030" ht="12.75">
      <c r="A1030" s="52"/>
    </row>
    <row r="1031" ht="12.75">
      <c r="A1031" s="52"/>
    </row>
    <row r="1032" ht="12.75">
      <c r="A1032" s="52"/>
    </row>
    <row r="1033" ht="12.75">
      <c r="A1033" s="52"/>
    </row>
    <row r="1034" ht="12.75">
      <c r="A1034" s="52"/>
    </row>
    <row r="1035" ht="12.75">
      <c r="A1035" s="52"/>
    </row>
    <row r="1036" ht="12.75">
      <c r="A1036" s="52"/>
    </row>
    <row r="1037" ht="12.75">
      <c r="A1037" s="52"/>
    </row>
    <row r="1038" ht="12.75">
      <c r="A1038" s="52"/>
    </row>
    <row r="1039" ht="12.75">
      <c r="A1039" s="52"/>
    </row>
    <row r="1040" ht="12.75">
      <c r="A1040" s="52"/>
    </row>
    <row r="1041" ht="12.75">
      <c r="A1041" s="52"/>
    </row>
    <row r="1042" ht="12.75">
      <c r="A1042" s="52"/>
    </row>
    <row r="1043" ht="12.75">
      <c r="A1043" s="52"/>
    </row>
    <row r="1044" ht="12.75">
      <c r="A1044" s="52"/>
    </row>
    <row r="1045" ht="12.75">
      <c r="A1045" s="52"/>
    </row>
    <row r="1046" ht="12.75">
      <c r="A1046" s="52"/>
    </row>
    <row r="1047" ht="12.75">
      <c r="A1047" s="52"/>
    </row>
    <row r="1048" ht="12.75">
      <c r="A1048" s="52"/>
    </row>
    <row r="1049" ht="12.75">
      <c r="A1049" s="52"/>
    </row>
    <row r="1050" ht="12.75">
      <c r="A1050" s="52"/>
    </row>
    <row r="1051" ht="12.75">
      <c r="A1051" s="52"/>
    </row>
    <row r="1052" ht="12.75">
      <c r="A1052" s="52"/>
    </row>
    <row r="1053" ht="12.75">
      <c r="A1053" s="52"/>
    </row>
    <row r="1054" ht="12.75">
      <c r="A1054" s="52"/>
    </row>
    <row r="1055" ht="12.75">
      <c r="A1055" s="52"/>
    </row>
    <row r="1056" ht="12.75">
      <c r="A1056" s="52"/>
    </row>
    <row r="1057" ht="12.75">
      <c r="A1057" s="52"/>
    </row>
    <row r="1058" ht="12.75">
      <c r="A1058" s="52"/>
    </row>
    <row r="1059" ht="12.75">
      <c r="A1059" s="52"/>
    </row>
    <row r="1060" ht="12.75">
      <c r="A1060" s="52"/>
    </row>
    <row r="1061" ht="12.75">
      <c r="A1061" s="52"/>
    </row>
    <row r="1062" ht="12.75">
      <c r="A1062" s="52"/>
    </row>
    <row r="1063" ht="12.75">
      <c r="A1063" s="52"/>
    </row>
    <row r="1064" ht="12.75">
      <c r="A1064" s="52"/>
    </row>
    <row r="1065" ht="12.75">
      <c r="A1065" s="52"/>
    </row>
    <row r="1066" ht="12.75">
      <c r="A1066" s="52"/>
    </row>
    <row r="1067" ht="12.75">
      <c r="A1067" s="52"/>
    </row>
    <row r="1068" ht="12.75">
      <c r="A1068" s="52"/>
    </row>
    <row r="1069" ht="12.75">
      <c r="A1069" s="52"/>
    </row>
    <row r="1070" ht="12.75">
      <c r="A1070" s="52"/>
    </row>
    <row r="1071" ht="12.75">
      <c r="A1071" s="52"/>
    </row>
    <row r="1072" ht="12.75">
      <c r="A1072" s="52"/>
    </row>
    <row r="1073" ht="12.75">
      <c r="A1073" s="52"/>
    </row>
    <row r="1074" ht="12.75">
      <c r="A1074" s="52"/>
    </row>
    <row r="1075" ht="12.75">
      <c r="A1075" s="52"/>
    </row>
    <row r="1076" ht="12.75">
      <c r="A1076" s="52"/>
    </row>
    <row r="1077" ht="12.75">
      <c r="A1077" s="52"/>
    </row>
    <row r="1078" ht="12.75">
      <c r="A1078" s="52"/>
    </row>
    <row r="1079" ht="12.75">
      <c r="A1079" s="52"/>
    </row>
    <row r="1080" ht="12.75">
      <c r="A1080" s="52"/>
    </row>
    <row r="1081" ht="12.75">
      <c r="A1081" s="52"/>
    </row>
    <row r="1082" ht="12.75">
      <c r="A1082" s="52"/>
    </row>
    <row r="1083" ht="12.75">
      <c r="A1083" s="52"/>
    </row>
    <row r="1084" ht="12.75">
      <c r="A1084" s="52"/>
    </row>
    <row r="1085" ht="12.75">
      <c r="A1085" s="52"/>
    </row>
    <row r="1086" ht="12.75">
      <c r="A1086" s="52"/>
    </row>
    <row r="1087" ht="12.75">
      <c r="A1087" s="52"/>
    </row>
    <row r="1088" ht="12.75">
      <c r="A1088" s="52"/>
    </row>
    <row r="1089" ht="12.75">
      <c r="A1089" s="52"/>
    </row>
    <row r="1090" ht="12.75">
      <c r="A1090" s="52"/>
    </row>
    <row r="1091" ht="12.75">
      <c r="A1091" s="52"/>
    </row>
    <row r="1092" ht="12.75">
      <c r="A1092" s="52"/>
    </row>
    <row r="1093" ht="12.75">
      <c r="A1093" s="52"/>
    </row>
    <row r="1094" ht="12.75">
      <c r="A1094" s="52"/>
    </row>
    <row r="1095" ht="12.75">
      <c r="A1095" s="52"/>
    </row>
    <row r="1096" ht="12.75">
      <c r="A1096" s="52"/>
    </row>
    <row r="1097" ht="12.75">
      <c r="A1097" s="52"/>
    </row>
    <row r="1098" ht="12.75">
      <c r="A1098" s="52"/>
    </row>
    <row r="1099" ht="12.75">
      <c r="A1099" s="52"/>
    </row>
    <row r="1100" ht="12.75">
      <c r="A1100" s="52"/>
    </row>
    <row r="1101" ht="12.75">
      <c r="A1101" s="52"/>
    </row>
    <row r="1102" ht="12.75">
      <c r="A1102" s="52"/>
    </row>
    <row r="1103" ht="12.75">
      <c r="A1103" s="52"/>
    </row>
    <row r="1104" ht="12.75">
      <c r="A1104" s="52"/>
    </row>
    <row r="1105" ht="12.75">
      <c r="A1105" s="52"/>
    </row>
    <row r="1106" ht="12.75">
      <c r="A1106" s="52"/>
    </row>
    <row r="1107" ht="12.75">
      <c r="A1107" s="52"/>
    </row>
    <row r="1108" ht="12.75">
      <c r="A1108" s="52"/>
    </row>
    <row r="1109" ht="12.75">
      <c r="A1109" s="52"/>
    </row>
    <row r="1110" ht="12.75">
      <c r="A1110" s="52"/>
    </row>
    <row r="1111" ht="12.75">
      <c r="A1111" s="52"/>
    </row>
    <row r="1112" ht="12.75">
      <c r="A1112" s="52"/>
    </row>
    <row r="1113" ht="12.75">
      <c r="A1113" s="52"/>
    </row>
    <row r="1114" ht="12.75">
      <c r="A1114" s="52"/>
    </row>
    <row r="1115" ht="12.75">
      <c r="A1115" s="52"/>
    </row>
    <row r="1116" ht="12.75">
      <c r="A1116" s="52"/>
    </row>
    <row r="1117" ht="12.75">
      <c r="A1117" s="52"/>
    </row>
    <row r="1118" ht="12.75">
      <c r="A1118" s="52"/>
    </row>
    <row r="1119" ht="12.75">
      <c r="A1119" s="52"/>
    </row>
    <row r="1120" ht="12.75">
      <c r="A1120" s="52"/>
    </row>
    <row r="1121" ht="12.75">
      <c r="A1121" s="52"/>
    </row>
    <row r="1122" ht="12.75">
      <c r="A1122" s="52"/>
    </row>
    <row r="1123" ht="12.75">
      <c r="A1123" s="52"/>
    </row>
    <row r="1124" ht="12.75">
      <c r="A1124" s="52"/>
    </row>
    <row r="1125" ht="12.75">
      <c r="A1125" s="52"/>
    </row>
    <row r="1126" ht="12.75">
      <c r="A1126" s="52"/>
    </row>
    <row r="1127" ht="12.75">
      <c r="A1127" s="52"/>
    </row>
    <row r="1128" ht="12.75">
      <c r="A1128" s="52"/>
    </row>
    <row r="1129" ht="12.75">
      <c r="A1129" s="52"/>
    </row>
    <row r="1130" ht="12.75">
      <c r="A1130" s="52"/>
    </row>
    <row r="1131" ht="12.75">
      <c r="A1131" s="52"/>
    </row>
    <row r="1132" ht="12.75">
      <c r="A1132" s="52"/>
    </row>
    <row r="1133" ht="12.75">
      <c r="A1133" s="52"/>
    </row>
    <row r="1134" ht="12.75">
      <c r="A1134" s="52"/>
    </row>
    <row r="1135" ht="12.75">
      <c r="A1135" s="52"/>
    </row>
    <row r="1136" ht="12.75">
      <c r="A1136" s="52"/>
    </row>
    <row r="1137" ht="12.75">
      <c r="A1137" s="52"/>
    </row>
    <row r="1138" ht="12.75">
      <c r="A1138" s="52"/>
    </row>
    <row r="1139" ht="12.75">
      <c r="A1139" s="52"/>
    </row>
    <row r="1140" ht="12.75">
      <c r="A1140" s="52"/>
    </row>
    <row r="1141" ht="12.75">
      <c r="A1141" s="52"/>
    </row>
    <row r="1142" ht="12.75">
      <c r="A1142" s="52"/>
    </row>
    <row r="1143" ht="12.75">
      <c r="A1143" s="52"/>
    </row>
    <row r="1144" ht="12.75">
      <c r="A1144" s="52"/>
    </row>
    <row r="1145" ht="12.75">
      <c r="A1145" s="52"/>
    </row>
    <row r="1146" ht="12.75">
      <c r="A1146" s="52"/>
    </row>
    <row r="1147" ht="12.75">
      <c r="A1147" s="52"/>
    </row>
    <row r="1148" ht="12.75">
      <c r="A1148" s="52"/>
    </row>
    <row r="1149" ht="12.75">
      <c r="A1149" s="52"/>
    </row>
    <row r="1150" ht="12.75">
      <c r="A1150" s="52"/>
    </row>
    <row r="1151" ht="12.75">
      <c r="A1151" s="52"/>
    </row>
    <row r="1152" ht="12.75">
      <c r="A1152" s="52"/>
    </row>
    <row r="1153" ht="12.75">
      <c r="A1153" s="52"/>
    </row>
    <row r="1154" ht="12.75">
      <c r="A1154" s="52"/>
    </row>
    <row r="1155" ht="12.75">
      <c r="A1155" s="52"/>
    </row>
    <row r="1156" ht="12.75">
      <c r="A1156" s="52"/>
    </row>
    <row r="1157" ht="12.75">
      <c r="A1157" s="52"/>
    </row>
    <row r="1158" ht="12.75">
      <c r="A1158" s="52"/>
    </row>
    <row r="1159" ht="12.75">
      <c r="A1159" s="52"/>
    </row>
    <row r="1160" ht="12.75">
      <c r="A1160" s="52"/>
    </row>
    <row r="1161" ht="12.75">
      <c r="A1161" s="52"/>
    </row>
    <row r="1162" ht="12.75">
      <c r="A1162" s="52"/>
    </row>
    <row r="1163" ht="12.75">
      <c r="A1163" s="52"/>
    </row>
    <row r="1164" ht="12.75">
      <c r="A1164" s="52"/>
    </row>
    <row r="1165" ht="12.75">
      <c r="A1165" s="52"/>
    </row>
    <row r="1166" ht="12.75">
      <c r="A1166" s="52"/>
    </row>
    <row r="1167" ht="12.75">
      <c r="A1167" s="52"/>
    </row>
    <row r="1168" ht="12.75">
      <c r="A1168" s="52"/>
    </row>
    <row r="1169" ht="12.75">
      <c r="A1169" s="52"/>
    </row>
    <row r="1170" ht="12.75">
      <c r="A1170" s="52"/>
    </row>
    <row r="1171" ht="12.75">
      <c r="A1171" s="52"/>
    </row>
    <row r="1172" ht="12.75">
      <c r="A1172" s="52"/>
    </row>
    <row r="1173" ht="12.75">
      <c r="A1173" s="52"/>
    </row>
    <row r="1174" ht="12.75">
      <c r="A1174" s="52"/>
    </row>
    <row r="1175" ht="12.75">
      <c r="A1175" s="52"/>
    </row>
    <row r="1176" ht="12.75">
      <c r="A1176" s="52"/>
    </row>
    <row r="1177" ht="12.75">
      <c r="A1177" s="52"/>
    </row>
    <row r="1178" ht="12.75">
      <c r="A1178" s="52"/>
    </row>
    <row r="1179" ht="12.75">
      <c r="A1179" s="52"/>
    </row>
    <row r="1180" ht="12.75">
      <c r="A1180" s="52"/>
    </row>
    <row r="1181" ht="12.75">
      <c r="A1181" s="52"/>
    </row>
    <row r="1182" ht="12.75">
      <c r="A1182" s="52"/>
    </row>
    <row r="1183" ht="12.75">
      <c r="A1183" s="52"/>
    </row>
    <row r="1184" ht="12.75">
      <c r="A1184" s="52"/>
    </row>
    <row r="1185" ht="12.75">
      <c r="A1185" s="52"/>
    </row>
    <row r="1186" ht="12.75">
      <c r="A1186" s="52"/>
    </row>
    <row r="1187" ht="12.75">
      <c r="A1187" s="52"/>
    </row>
    <row r="1188" ht="12.75">
      <c r="A1188" s="52"/>
    </row>
    <row r="1189" ht="12.75">
      <c r="A1189" s="52"/>
    </row>
    <row r="1190" ht="12.75">
      <c r="A1190" s="52"/>
    </row>
    <row r="1191" ht="12.75">
      <c r="A1191" s="52"/>
    </row>
    <row r="1192" ht="12.75">
      <c r="A1192" s="52"/>
    </row>
    <row r="1193" ht="12.75">
      <c r="A1193" s="52"/>
    </row>
    <row r="1194" ht="12.75">
      <c r="A1194" s="52"/>
    </row>
    <row r="1195" ht="12.75">
      <c r="A1195" s="52"/>
    </row>
    <row r="1196" ht="12.75">
      <c r="A1196" s="52"/>
    </row>
    <row r="1197" ht="12.75">
      <c r="A1197" s="52"/>
    </row>
    <row r="1198" ht="12.75">
      <c r="A1198" s="52"/>
    </row>
    <row r="1199" ht="12.75">
      <c r="A1199" s="52"/>
    </row>
    <row r="1200" ht="12.75">
      <c r="A1200" s="52"/>
    </row>
    <row r="1201" ht="12.75">
      <c r="A1201" s="52"/>
    </row>
    <row r="1202" ht="12.75">
      <c r="A1202" s="52"/>
    </row>
    <row r="1203" ht="12.75">
      <c r="A1203" s="52"/>
    </row>
    <row r="1204" ht="12.75">
      <c r="A1204" s="52"/>
    </row>
    <row r="1205" ht="12.75">
      <c r="A1205" s="52"/>
    </row>
    <row r="1206" ht="12.75">
      <c r="A1206" s="52"/>
    </row>
    <row r="1207" ht="12.75">
      <c r="A1207" s="52"/>
    </row>
    <row r="1208" ht="12.75">
      <c r="A1208" s="52"/>
    </row>
    <row r="1209" ht="12.75">
      <c r="A1209" s="52"/>
    </row>
    <row r="1210" ht="12.75">
      <c r="A1210" s="52"/>
    </row>
    <row r="1211" ht="12.75">
      <c r="A1211" s="52"/>
    </row>
    <row r="1212" ht="12.75">
      <c r="A1212" s="52"/>
    </row>
    <row r="1213" ht="12.75">
      <c r="A1213" s="52"/>
    </row>
    <row r="1214" ht="12.75">
      <c r="A1214" s="52"/>
    </row>
    <row r="1215" ht="12.75">
      <c r="A1215" s="52"/>
    </row>
    <row r="1216" ht="12.75">
      <c r="A1216" s="52"/>
    </row>
    <row r="1217" ht="12.75">
      <c r="A1217" s="52"/>
    </row>
    <row r="1218" ht="12.75">
      <c r="A1218" s="52"/>
    </row>
    <row r="1219" ht="12.75">
      <c r="A1219" s="52"/>
    </row>
    <row r="1220" ht="12.75">
      <c r="A1220" s="52"/>
    </row>
    <row r="1221" ht="12.75">
      <c r="A1221" s="52"/>
    </row>
    <row r="1222" ht="12.75">
      <c r="A1222" s="52"/>
    </row>
    <row r="1223" ht="12.75">
      <c r="A1223" s="52"/>
    </row>
    <row r="1224" ht="12.75">
      <c r="A1224" s="52"/>
    </row>
    <row r="1225" ht="12.75">
      <c r="A1225" s="52"/>
    </row>
    <row r="1226" ht="12.75">
      <c r="A1226" s="52"/>
    </row>
    <row r="1227" ht="12.75">
      <c r="A1227" s="52"/>
    </row>
    <row r="1228" ht="12.75">
      <c r="A1228" s="52"/>
    </row>
    <row r="1229" ht="12.75">
      <c r="A1229" s="52"/>
    </row>
    <row r="1230" ht="12.75">
      <c r="A1230" s="52"/>
    </row>
    <row r="1231" ht="12.75">
      <c r="A1231" s="52"/>
    </row>
    <row r="1232" ht="12.75">
      <c r="A1232" s="52"/>
    </row>
    <row r="1233" ht="12.75">
      <c r="A1233" s="52"/>
    </row>
    <row r="1234" ht="12.75">
      <c r="A1234" s="52"/>
    </row>
    <row r="1235" ht="12.75">
      <c r="A1235" s="52"/>
    </row>
    <row r="1236" ht="12.75">
      <c r="A1236" s="52"/>
    </row>
    <row r="1237" ht="12.75">
      <c r="A1237" s="52"/>
    </row>
    <row r="1238" ht="12.75">
      <c r="A1238" s="52"/>
    </row>
    <row r="1239" ht="12.75">
      <c r="A1239" s="52"/>
    </row>
    <row r="1240" ht="12.75">
      <c r="A1240" s="52"/>
    </row>
    <row r="1241" ht="12.75">
      <c r="A1241" s="52"/>
    </row>
    <row r="1242" ht="12.75">
      <c r="A1242" s="52"/>
    </row>
    <row r="1243" ht="12.75">
      <c r="A1243" s="52"/>
    </row>
    <row r="1244" ht="12.75">
      <c r="A1244" s="52"/>
    </row>
    <row r="1245" ht="12.75">
      <c r="A1245" s="52"/>
    </row>
    <row r="1246" ht="12.75">
      <c r="A1246" s="52"/>
    </row>
    <row r="1247" ht="12.75">
      <c r="A1247" s="52"/>
    </row>
    <row r="1248" ht="12.75">
      <c r="A1248" s="52"/>
    </row>
    <row r="1249" ht="12.75">
      <c r="A1249" s="52"/>
    </row>
    <row r="1250" ht="12.75">
      <c r="A1250" s="52"/>
    </row>
    <row r="1251" ht="12.75">
      <c r="A1251" s="52"/>
    </row>
    <row r="1252" ht="12.75">
      <c r="A1252" s="52"/>
    </row>
    <row r="1253" ht="12.75">
      <c r="A1253" s="52"/>
    </row>
    <row r="1254" ht="12.75">
      <c r="A1254" s="52"/>
    </row>
    <row r="1255" ht="12.75">
      <c r="A1255" s="52"/>
    </row>
    <row r="1256" ht="12.75">
      <c r="A1256" s="52"/>
    </row>
    <row r="1257" ht="12.75">
      <c r="A1257" s="52"/>
    </row>
    <row r="1258" ht="12.75">
      <c r="A1258" s="52"/>
    </row>
    <row r="1259" ht="12.75">
      <c r="A1259" s="52"/>
    </row>
    <row r="1260" ht="12.75">
      <c r="A1260" s="52"/>
    </row>
    <row r="1261" ht="12.75">
      <c r="A1261" s="52"/>
    </row>
    <row r="1262" ht="12.75">
      <c r="A1262" s="52"/>
    </row>
    <row r="1263" ht="12.75">
      <c r="A1263" s="52"/>
    </row>
    <row r="1264" ht="12.75">
      <c r="A1264" s="52"/>
    </row>
    <row r="1265" ht="12.75">
      <c r="A1265" s="52"/>
    </row>
    <row r="1266" ht="12.75">
      <c r="A1266" s="52"/>
    </row>
    <row r="1267" ht="12.75">
      <c r="A1267" s="52"/>
    </row>
    <row r="1268" ht="12.75">
      <c r="A1268" s="52"/>
    </row>
    <row r="1269" ht="12.75">
      <c r="A1269" s="52"/>
    </row>
    <row r="1270" ht="12.75">
      <c r="A1270" s="52"/>
    </row>
    <row r="1271" ht="12.75">
      <c r="A1271" s="52"/>
    </row>
    <row r="1272" ht="12.75">
      <c r="A1272" s="52"/>
    </row>
    <row r="1273" ht="12.75">
      <c r="A1273" s="52"/>
    </row>
    <row r="1274" ht="12.75">
      <c r="A1274" s="52"/>
    </row>
    <row r="1275" ht="12.75">
      <c r="A1275" s="52"/>
    </row>
    <row r="1276" ht="12.75">
      <c r="A1276" s="52"/>
    </row>
    <row r="1277" ht="12.75">
      <c r="A1277" s="52"/>
    </row>
    <row r="1278" ht="12.75">
      <c r="A1278" s="52"/>
    </row>
    <row r="1279" ht="12.75">
      <c r="A1279" s="52"/>
    </row>
    <row r="1280" ht="12.75">
      <c r="A1280" s="52"/>
    </row>
    <row r="1281" ht="12.75">
      <c r="A1281" s="52"/>
    </row>
    <row r="1282" ht="12.75">
      <c r="A1282" s="52"/>
    </row>
    <row r="1283" ht="12.75">
      <c r="A1283" s="52"/>
    </row>
    <row r="1284" ht="12.75">
      <c r="A1284" s="52"/>
    </row>
    <row r="1285" ht="12.75">
      <c r="A1285" s="52"/>
    </row>
    <row r="1286" ht="12.75">
      <c r="A1286" s="52"/>
    </row>
    <row r="1287" ht="12.75">
      <c r="A1287" s="52"/>
    </row>
    <row r="1288" ht="12.75">
      <c r="A1288" s="52"/>
    </row>
    <row r="1289" ht="12.75">
      <c r="A1289" s="52"/>
    </row>
    <row r="1290" ht="12.75">
      <c r="A1290" s="52"/>
    </row>
    <row r="1291" ht="12.75">
      <c r="A1291" s="52"/>
    </row>
    <row r="1292" ht="12.75">
      <c r="A1292" s="52"/>
    </row>
    <row r="1293" ht="12.75">
      <c r="A1293" s="52"/>
    </row>
    <row r="1294" ht="12.75">
      <c r="A1294" s="52"/>
    </row>
    <row r="1295" ht="12.75">
      <c r="A1295" s="52"/>
    </row>
    <row r="1296" ht="12.75">
      <c r="A1296" s="52"/>
    </row>
    <row r="1297" ht="12.75">
      <c r="A1297" s="52"/>
    </row>
    <row r="1298" ht="12.75">
      <c r="A1298" s="52"/>
    </row>
    <row r="1299" ht="12.75">
      <c r="A1299" s="52"/>
    </row>
    <row r="1300" ht="12.75">
      <c r="A1300" s="52"/>
    </row>
    <row r="1301" ht="12.75">
      <c r="A1301" s="52"/>
    </row>
    <row r="1302" ht="12.75">
      <c r="A1302" s="52"/>
    </row>
    <row r="1303" ht="12.75">
      <c r="A1303" s="52"/>
    </row>
    <row r="1304" ht="12.75">
      <c r="A1304" s="52"/>
    </row>
    <row r="1305" ht="12.75">
      <c r="A1305" s="52"/>
    </row>
    <row r="1306" ht="12.75">
      <c r="A1306" s="52"/>
    </row>
    <row r="1307" ht="12.75">
      <c r="A1307" s="52"/>
    </row>
    <row r="1308" ht="12.75">
      <c r="A1308" s="52"/>
    </row>
    <row r="1309" ht="12.75">
      <c r="A1309" s="52"/>
    </row>
    <row r="1310" ht="12.75">
      <c r="A1310" s="52"/>
    </row>
    <row r="1311" ht="12.75">
      <c r="A1311" s="52"/>
    </row>
    <row r="1312" ht="12.75">
      <c r="A1312" s="52"/>
    </row>
    <row r="1313" ht="12.75">
      <c r="A1313" s="52"/>
    </row>
    <row r="1314" ht="12.75">
      <c r="A1314" s="52"/>
    </row>
    <row r="1315" ht="12.75">
      <c r="A1315" s="52"/>
    </row>
    <row r="1316" ht="12.75">
      <c r="A1316" s="52"/>
    </row>
    <row r="1317" ht="12.75">
      <c r="A1317" s="52"/>
    </row>
    <row r="1318" ht="12.75">
      <c r="A1318" s="52"/>
    </row>
    <row r="1319" ht="12.75">
      <c r="A1319" s="52"/>
    </row>
    <row r="1320" ht="12.75">
      <c r="A1320" s="52"/>
    </row>
    <row r="1321" ht="12.75">
      <c r="A1321" s="52"/>
    </row>
    <row r="1322" ht="12.75">
      <c r="A1322" s="52"/>
    </row>
    <row r="1323" ht="12.75">
      <c r="A1323" s="52"/>
    </row>
    <row r="1324" ht="12.75">
      <c r="A1324" s="52"/>
    </row>
    <row r="1325" ht="12.75">
      <c r="A1325" s="52"/>
    </row>
    <row r="1326" ht="12.75">
      <c r="A1326" s="52"/>
    </row>
    <row r="1327" ht="12.75">
      <c r="A1327" s="52"/>
    </row>
    <row r="1328" ht="12.75">
      <c r="A1328" s="52"/>
    </row>
    <row r="1329" ht="12.75">
      <c r="A1329" s="52"/>
    </row>
    <row r="1330" ht="12.75">
      <c r="A1330" s="52"/>
    </row>
    <row r="1331" ht="12.75">
      <c r="A1331" s="52"/>
    </row>
    <row r="1332" ht="12.75">
      <c r="A1332" s="52"/>
    </row>
    <row r="1333" ht="12.75">
      <c r="A1333" s="52"/>
    </row>
    <row r="1334" ht="12.75">
      <c r="A1334" s="52"/>
    </row>
    <row r="1335" ht="12.75">
      <c r="A1335" s="52"/>
    </row>
    <row r="1336" ht="12.75">
      <c r="A1336" s="52"/>
    </row>
    <row r="1337" ht="12.75">
      <c r="A1337" s="52"/>
    </row>
    <row r="1338" ht="12.75">
      <c r="A1338" s="52"/>
    </row>
    <row r="1339" ht="12.75">
      <c r="A1339" s="52"/>
    </row>
    <row r="1340" ht="12.75">
      <c r="A1340" s="52"/>
    </row>
    <row r="1341" ht="12.75">
      <c r="A1341" s="52"/>
    </row>
    <row r="1342" ht="12.75">
      <c r="A1342" s="52"/>
    </row>
    <row r="1343" ht="12.75">
      <c r="A1343" s="52"/>
    </row>
    <row r="1344" ht="12.75">
      <c r="A1344" s="52"/>
    </row>
    <row r="1345" ht="12.75">
      <c r="A1345" s="52"/>
    </row>
    <row r="1346" ht="12.75">
      <c r="A1346" s="52"/>
    </row>
    <row r="1347" ht="12.75">
      <c r="A1347" s="52"/>
    </row>
    <row r="1348" ht="12.75">
      <c r="A1348" s="52"/>
    </row>
    <row r="1349" ht="12.75">
      <c r="A1349" s="52"/>
    </row>
    <row r="1350" ht="12.75">
      <c r="A1350" s="52"/>
    </row>
    <row r="1351" ht="12.75">
      <c r="A1351" s="52"/>
    </row>
    <row r="1352" ht="12.75">
      <c r="A1352" s="52"/>
    </row>
    <row r="1353" ht="12.75">
      <c r="A1353" s="52"/>
    </row>
    <row r="1354" ht="12.75">
      <c r="A1354" s="52"/>
    </row>
  </sheetData>
  <mergeCells count="116">
    <mergeCell ref="B16:C16"/>
    <mergeCell ref="B43:C43"/>
    <mergeCell ref="A50:A61"/>
    <mergeCell ref="B154:P154"/>
    <mergeCell ref="A82:A98"/>
    <mergeCell ref="A62:A81"/>
    <mergeCell ref="B99:P99"/>
    <mergeCell ref="B24:P24"/>
    <mergeCell ref="B30:P30"/>
    <mergeCell ref="B31:P31"/>
    <mergeCell ref="B289:P289"/>
    <mergeCell ref="B285:P285"/>
    <mergeCell ref="B286:P286"/>
    <mergeCell ref="B288:P288"/>
    <mergeCell ref="B287:P287"/>
    <mergeCell ref="A285:A309"/>
    <mergeCell ref="K1:P1"/>
    <mergeCell ref="A220:A239"/>
    <mergeCell ref="B200:P200"/>
    <mergeCell ref="B201:P201"/>
    <mergeCell ref="B202:P202"/>
    <mergeCell ref="B203:P203"/>
    <mergeCell ref="A200:A219"/>
    <mergeCell ref="B220:P220"/>
    <mergeCell ref="B221:P221"/>
    <mergeCell ref="B222:P222"/>
    <mergeCell ref="B100:P100"/>
    <mergeCell ref="A99:A118"/>
    <mergeCell ref="A136:A149"/>
    <mergeCell ref="A150:A171"/>
    <mergeCell ref="A119:A135"/>
    <mergeCell ref="B119:P119"/>
    <mergeCell ref="B120:P120"/>
    <mergeCell ref="B121:P121"/>
    <mergeCell ref="B122:P122"/>
    <mergeCell ref="B176:P176"/>
    <mergeCell ref="B204:P204"/>
    <mergeCell ref="A172:A199"/>
    <mergeCell ref="B12:P12"/>
    <mergeCell ref="B13:P13"/>
    <mergeCell ref="B14:P14"/>
    <mergeCell ref="B50:P50"/>
    <mergeCell ref="B22:P22"/>
    <mergeCell ref="B23:P23"/>
    <mergeCell ref="B66:P66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:P2"/>
    <mergeCell ref="E4:F4"/>
    <mergeCell ref="B21:P21"/>
    <mergeCell ref="H6:P6"/>
    <mergeCell ref="G5:P5"/>
    <mergeCell ref="H8:H9"/>
    <mergeCell ref="H7:K7"/>
    <mergeCell ref="G6:G9"/>
    <mergeCell ref="D4:D9"/>
    <mergeCell ref="C4:C9"/>
    <mergeCell ref="B32:P32"/>
    <mergeCell ref="B34:C34"/>
    <mergeCell ref="B39:P39"/>
    <mergeCell ref="B40:P40"/>
    <mergeCell ref="B41:P41"/>
    <mergeCell ref="B223:P223"/>
    <mergeCell ref="B224:P224"/>
    <mergeCell ref="B62:P62"/>
    <mergeCell ref="B63:P63"/>
    <mergeCell ref="B52:P52"/>
    <mergeCell ref="B51:P51"/>
    <mergeCell ref="B83:P83"/>
    <mergeCell ref="B84:P84"/>
    <mergeCell ref="B64:P64"/>
    <mergeCell ref="B65:P65"/>
    <mergeCell ref="B174:P174"/>
    <mergeCell ref="B175:P175"/>
    <mergeCell ref="B85:P85"/>
    <mergeCell ref="B136:P136"/>
    <mergeCell ref="B137:P137"/>
    <mergeCell ref="B101:P101"/>
    <mergeCell ref="B102:P102"/>
    <mergeCell ref="B173:P173"/>
    <mergeCell ref="B138:P138"/>
    <mergeCell ref="A12:A20"/>
    <mergeCell ref="A21:A29"/>
    <mergeCell ref="A30:A38"/>
    <mergeCell ref="A39:A48"/>
    <mergeCell ref="B152:P152"/>
    <mergeCell ref="B153:P153"/>
    <mergeCell ref="B172:P172"/>
    <mergeCell ref="B82:P82"/>
    <mergeCell ref="B150:P150"/>
    <mergeCell ref="B151:P151"/>
    <mergeCell ref="A240:A261"/>
    <mergeCell ref="B244:P244"/>
    <mergeCell ref="B240:P240"/>
    <mergeCell ref="B241:P241"/>
    <mergeCell ref="B242:P242"/>
    <mergeCell ref="B243:P243"/>
    <mergeCell ref="A262:A284"/>
    <mergeCell ref="B262:P262"/>
    <mergeCell ref="B263:P263"/>
    <mergeCell ref="B264:P264"/>
    <mergeCell ref="B265:P265"/>
    <mergeCell ref="B314:P314"/>
    <mergeCell ref="A310:A329"/>
    <mergeCell ref="A330:C330"/>
    <mergeCell ref="B310:P310"/>
    <mergeCell ref="B311:P311"/>
    <mergeCell ref="B312:P312"/>
    <mergeCell ref="B313:P313"/>
  </mergeCells>
  <printOptions/>
  <pageMargins left="0" right="0" top="0" bottom="0" header="0.5118110236220472" footer="0.5118110236220472"/>
  <pageSetup horizontalDpi="600" verticalDpi="600" orientation="landscape" paperSize="9" scale="70" r:id="rId1"/>
  <headerFooter alignWithMargins="0">
    <oddFooter>&amp;CStrona &amp;P</oddFooter>
  </headerFooter>
  <rowBreaks count="7" manualBreakCount="7">
    <brk id="48" max="15" man="1"/>
    <brk id="98" max="15" man="1"/>
    <brk id="135" max="15" man="1"/>
    <brk id="171" max="15" man="1"/>
    <brk id="219" max="15" man="1"/>
    <brk id="261" max="15" man="1"/>
    <brk id="3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2010-11-11T10:23:38Z</cp:lastPrinted>
  <dcterms:created xsi:type="dcterms:W3CDTF">2002-03-22T09:59:04Z</dcterms:created>
  <dcterms:modified xsi:type="dcterms:W3CDTF">2010-11-12T08:54:40Z</dcterms:modified>
  <cp:category/>
  <cp:version/>
  <cp:contentType/>
  <cp:contentStatus/>
</cp:coreProperties>
</file>