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1"/>
  </bookViews>
  <sheets>
    <sheet name="TES" sheetId="1" r:id="rId1"/>
    <sheet name="DROGI" sheetId="2" r:id="rId2"/>
    <sheet name="PRZEDMIAR" sheetId="3" r:id="rId3"/>
    <sheet name="Arkusz1" sheetId="4" r:id="rId4"/>
  </sheets>
  <externalReferences>
    <externalReference r:id="rId7"/>
  </externalReferences>
  <definedNames>
    <definedName name="_xlnm.Print_Area" localSheetId="1">'DROGI'!$A$1:$G$71</definedName>
    <definedName name="_xlnm.Print_Area" localSheetId="2">'PRZEDMIAR'!$A$1:$F$332</definedName>
    <definedName name="_xlnm.Print_Titles" localSheetId="1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<sst xmlns="http://schemas.openxmlformats.org/spreadsheetml/2006/main" count="866" uniqueCount="481">
  <si>
    <r>
      <t xml:space="preserve">Wykonanie przyłącza w przygotowanym wykopie z rur wodociągowych ciśnieniowych z PE PN10 </t>
    </r>
    <r>
      <rPr>
        <sz val="10"/>
        <color indexed="8"/>
        <rFont val="Arial"/>
        <family val="2"/>
      </rPr>
      <t>Φ4</t>
    </r>
    <r>
      <rPr>
        <sz val="10"/>
        <color indexed="8"/>
        <rFont val="Times New Roman"/>
        <family val="1"/>
      </rPr>
      <t>0 oraz próba szczelności i wytrzymałości, płukanie sieci</t>
    </r>
  </si>
  <si>
    <r>
      <t xml:space="preserve">Rura ochronna z rur stalowych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200mm izolowanych polietylenem wytłaczanym</t>
    </r>
  </si>
  <si>
    <r>
      <t xml:space="preserve">Rura ochronna z rur stalowych </t>
    </r>
    <r>
      <rPr>
        <sz val="10"/>
        <color indexed="8"/>
        <rFont val="Arial"/>
        <family val="2"/>
      </rPr>
      <t>Φ3</t>
    </r>
    <r>
      <rPr>
        <sz val="10"/>
        <color indexed="8"/>
        <rFont val="Times New Roman"/>
        <family val="1"/>
      </rPr>
      <t>00mm izolowanych polietylenem wytłaczanym</t>
    </r>
  </si>
  <si>
    <r>
      <t xml:space="preserve">Rura ochronna z rur stalowych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250mm izolowanych polietylenem wytłaczanym</t>
    </r>
  </si>
  <si>
    <r>
      <t xml:space="preserve">Montaż zasuwy kołnierzowej </t>
    </r>
    <r>
      <rPr>
        <sz val="10"/>
        <color indexed="8"/>
        <rFont val="Symbol"/>
        <family val="1"/>
      </rPr>
      <t>f150</t>
    </r>
    <r>
      <rPr>
        <sz val="10"/>
        <color indexed="8"/>
        <rFont val="Times New Roman"/>
        <family val="1"/>
      </rPr>
      <t>mm z przedłużaczem wrzesiona, skrzynką uliczną i blokiem podporowym</t>
    </r>
  </si>
  <si>
    <r>
      <t xml:space="preserve">Montaż zasuwy kołnierzowej </t>
    </r>
    <r>
      <rPr>
        <sz val="10"/>
        <color indexed="8"/>
        <rFont val="Symbol"/>
        <family val="1"/>
      </rPr>
      <t>f1</t>
    </r>
    <r>
      <rPr>
        <sz val="10"/>
        <color indexed="8"/>
        <rFont val="Times New Roman"/>
        <family val="1"/>
      </rPr>
      <t>00mm z przedłużaczem wrzesiona, skrzynką uliczną i blokiem podporowym</t>
    </r>
  </si>
  <si>
    <r>
      <t xml:space="preserve">Montaż zasuwy kołnierzowej </t>
    </r>
    <r>
      <rPr>
        <sz val="10"/>
        <color indexed="8"/>
        <rFont val="Symbol"/>
        <family val="1"/>
      </rPr>
      <t>f8</t>
    </r>
    <r>
      <rPr>
        <sz val="10"/>
        <color indexed="8"/>
        <rFont val="Times New Roman"/>
        <family val="1"/>
      </rPr>
      <t>0mm z przedłużaczem wrzesiona, skrzynką uliczną i blokiem podporowym</t>
    </r>
  </si>
  <si>
    <r>
      <t xml:space="preserve">Montaż zasuwy kołnierzowej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40mm z przedłużaczem wrzesiona, skrzynką uliczną i blokiem podporowym</t>
    </r>
  </si>
  <si>
    <r>
      <t xml:space="preserve">Włączenie do czynnej sieci wodociągu </t>
    </r>
    <r>
      <rPr>
        <sz val="10"/>
        <color indexed="8"/>
        <rFont val="Symbol"/>
        <family val="1"/>
      </rPr>
      <t>f15</t>
    </r>
    <r>
      <rPr>
        <sz val="10"/>
        <color indexed="8"/>
        <rFont val="Times New Roman"/>
        <family val="1"/>
      </rPr>
      <t>0mm</t>
    </r>
  </si>
  <si>
    <r>
      <t xml:space="preserve">Włączenie do czynnej sieci wodociągu </t>
    </r>
    <r>
      <rPr>
        <sz val="10"/>
        <color indexed="8"/>
        <rFont val="Symbol"/>
        <family val="1"/>
      </rPr>
      <t>f1</t>
    </r>
    <r>
      <rPr>
        <sz val="10"/>
        <color indexed="8"/>
        <rFont val="Times New Roman"/>
        <family val="1"/>
      </rPr>
      <t>00mm</t>
    </r>
  </si>
  <si>
    <r>
      <t xml:space="preserve">Włączenie do czynnej sieci przyłacze </t>
    </r>
    <r>
      <rPr>
        <sz val="10"/>
        <color indexed="8"/>
        <rFont val="Symbol"/>
        <family val="1"/>
      </rPr>
      <t>f4</t>
    </r>
    <r>
      <rPr>
        <sz val="10"/>
        <color indexed="8"/>
        <rFont val="Times New Roman"/>
        <family val="1"/>
      </rPr>
      <t>0mm</t>
    </r>
  </si>
  <si>
    <r>
      <t xml:space="preserve">Włączenie do czynnej sieci wodociągu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>80mm</t>
    </r>
  </si>
  <si>
    <r>
      <t xml:space="preserve">Montaż zaworu napowietrzająco odpowietrzającego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150</t>
    </r>
  </si>
  <si>
    <t>PRZEBUDOWA ISTNIEJĄCEGO DRENAŻU MELORACYJNEGO</t>
  </si>
  <si>
    <t>Zasypka technologiczna</t>
  </si>
  <si>
    <t>Odcięcie i zaślepienie istniejących rur drenarskich</t>
  </si>
  <si>
    <t>Wykonywanie remontu istniejących rowów melioracyjnych polegającego na pogłębieniu dna i profilowaniu skarp</t>
  </si>
  <si>
    <t xml:space="preserve">Wykonanie ścieku skarpowego dł. 5,0m                          </t>
  </si>
  <si>
    <t>Wykonanie studzienki Ø1200 mm z betonu B45 z włazem D250</t>
  </si>
  <si>
    <t>Wykonanie studzienki Ø1400 mm z betonu B45 z włazem D250</t>
  </si>
  <si>
    <t>Zakup i montaż separatora lamelowego 20/200</t>
  </si>
  <si>
    <t>Zakup i montaż separatora lamelowego 10/100</t>
  </si>
  <si>
    <r>
      <t xml:space="preserve">Wykonywanie kanału z rur kanalizacyjnych kielichowych z PVC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200mm kl. 8,0kN/m2</t>
    </r>
  </si>
  <si>
    <r>
      <t xml:space="preserve">Wykonywanie kanału z rur kanalizacyjnych kielichowych z PVC </t>
    </r>
    <r>
      <rPr>
        <sz val="10"/>
        <color indexed="8"/>
        <rFont val="Arial"/>
        <family val="2"/>
      </rPr>
      <t>Φ16</t>
    </r>
    <r>
      <rPr>
        <sz val="10"/>
        <color indexed="8"/>
        <rFont val="Times New Roman"/>
        <family val="1"/>
      </rPr>
      <t>0mm kl. 8,0kN/m2</t>
    </r>
  </si>
  <si>
    <r>
      <t xml:space="preserve">Wykonywanie studzienki rewizyjnej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1,2m z betonu B45 z włazem D250 głębokość do 3,5m</t>
    </r>
  </si>
  <si>
    <r>
      <t xml:space="preserve">Wykonywanie studzienki rewizyjnej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1,2m z betonu B45 z włazem D250 głębokość do 5,0m</t>
    </r>
  </si>
  <si>
    <r>
      <t xml:space="preserve">Wykonywanie wylotu kolektora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200mm wraz z umocnieniem dna i ścian rowu</t>
    </r>
  </si>
  <si>
    <r>
      <t xml:space="preserve">Wykonywanie drenażu z rur drenarskich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75mm, z filtrem z włókna syntetycznego</t>
    </r>
  </si>
  <si>
    <r>
      <t xml:space="preserve">Wykonywanie drenażu z rur drenarskich </t>
    </r>
    <r>
      <rPr>
        <sz val="10"/>
        <color indexed="8"/>
        <rFont val="Arial"/>
        <family val="2"/>
      </rPr>
      <t>Φ126</t>
    </r>
    <r>
      <rPr>
        <sz val="10"/>
        <color indexed="8"/>
        <rFont val="Times New Roman"/>
        <family val="1"/>
      </rPr>
      <t>mm, z filtrem z włókna syntetycznego</t>
    </r>
  </si>
  <si>
    <r>
      <t xml:space="preserve">Przyłączenie istniejącego drenażu do projektowanego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 xml:space="preserve">75m, Φ126m, </t>
    </r>
  </si>
  <si>
    <t>WIADUKT WD-1</t>
  </si>
  <si>
    <t>MOST M-2</t>
  </si>
  <si>
    <t>WIADUKT WD-3</t>
  </si>
  <si>
    <t>OBIEKT PG-5</t>
  </si>
  <si>
    <r>
      <t xml:space="preserve">Wykonanie kolektora tłocznego z rur wodociągowych z polietylenu SDR17 PE100 </t>
    </r>
    <r>
      <rPr>
        <sz val="10"/>
        <color indexed="8"/>
        <rFont val="Symbol"/>
        <family val="1"/>
      </rPr>
      <t>f11</t>
    </r>
    <r>
      <rPr>
        <sz val="10"/>
        <color indexed="8"/>
        <rFont val="Times New Roman"/>
        <family val="1"/>
      </rPr>
      <t>0 mm</t>
    </r>
  </si>
  <si>
    <r>
      <t xml:space="preserve">Wykonanie kolektora z rur kanalizacyjnych kielichowych z PVC kl. 8,0 KN/m2 </t>
    </r>
    <r>
      <rPr>
        <sz val="10"/>
        <color indexed="8"/>
        <rFont val="Symbol"/>
        <family val="1"/>
      </rPr>
      <t>f2</t>
    </r>
    <r>
      <rPr>
        <sz val="10"/>
        <color indexed="8"/>
        <rFont val="Times New Roman"/>
        <family val="1"/>
      </rPr>
      <t>00 mm</t>
    </r>
  </si>
  <si>
    <r>
      <t xml:space="preserve">Wykonanie studzienki rewizyjnej </t>
    </r>
    <r>
      <rPr>
        <sz val="10"/>
        <color indexed="8"/>
        <rFont val="Symbol"/>
        <family val="1"/>
      </rPr>
      <t>f12</t>
    </r>
    <r>
      <rPr>
        <sz val="10"/>
        <color indexed="8"/>
        <rFont val="Times New Roman"/>
        <family val="1"/>
      </rPr>
      <t>0 cm z kręgów betonowych z betonu B45 wraz z płytą nadstudzienną, włazem D250</t>
    </r>
  </si>
  <si>
    <r>
      <t xml:space="preserve">Przełączenie kanalizacji tłocznej </t>
    </r>
    <r>
      <rPr>
        <sz val="10"/>
        <color indexed="8"/>
        <rFont val="Symbol"/>
        <family val="1"/>
      </rPr>
      <t>f11</t>
    </r>
    <r>
      <rPr>
        <sz val="10"/>
        <color indexed="8"/>
        <rFont val="Times New Roman"/>
        <family val="1"/>
      </rPr>
      <t>0mm do czynnych kolektorów</t>
    </r>
  </si>
  <si>
    <r>
      <t xml:space="preserve">Rura ochronna z rur stalowych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200mm izolowanych polietylenem wytłaczanym</t>
    </r>
  </si>
  <si>
    <r>
      <t xml:space="preserve">Wykonanie kanału z rur żelbetonowych </t>
    </r>
    <r>
      <rPr>
        <sz val="10"/>
        <color indexed="8"/>
        <rFont val="Symbol"/>
        <family val="1"/>
      </rPr>
      <t>F5</t>
    </r>
    <r>
      <rPr>
        <sz val="10"/>
        <color indexed="8"/>
        <rFont val="Times New Roman"/>
        <family val="1"/>
      </rPr>
      <t>00 „Wipro“             kl. III</t>
    </r>
  </si>
  <si>
    <r>
      <t xml:space="preserve">Wykonanie kanału z rur żelbetonowych </t>
    </r>
    <r>
      <rPr>
        <sz val="10"/>
        <color indexed="8"/>
        <rFont val="Symbol"/>
        <family val="1"/>
      </rPr>
      <t>F4</t>
    </r>
    <r>
      <rPr>
        <sz val="10"/>
        <color indexed="8"/>
        <rFont val="Times New Roman"/>
        <family val="1"/>
      </rPr>
      <t>00 „Wipro“             kl. III</t>
    </r>
  </si>
  <si>
    <r>
      <t xml:space="preserve">Wykonanie kanału z rur żelbetonowych </t>
    </r>
    <r>
      <rPr>
        <sz val="10"/>
        <color indexed="8"/>
        <rFont val="Symbol"/>
        <family val="1"/>
      </rPr>
      <t>F3</t>
    </r>
    <r>
      <rPr>
        <sz val="10"/>
        <color indexed="8"/>
        <rFont val="Times New Roman"/>
        <family val="1"/>
      </rPr>
      <t>00 „Wipro“             kl. III</t>
    </r>
  </si>
  <si>
    <r>
      <t xml:space="preserve">Wykonanie kanału z rur kielichowych dwuściennych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500
z polipropylenu kl. 8,0 KN/m2  </t>
    </r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</si>
  <si>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400                         kl. 8,0 KN/m2  </t>
    </r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</si>
  <si>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315                   kl.8,0 KN/m2  </t>
    </r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</si>
  <si>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  kl. 8,0 KN/m2  </t>
    </r>
  </si>
  <si>
    <r>
      <t xml:space="preserve">Wykonanie wylotu ścieku na skarpę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>200</t>
    </r>
  </si>
  <si>
    <r>
      <t xml:space="preserve">Wykonanie wylotu ścieku na skarpę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>300</t>
    </r>
  </si>
  <si>
    <r>
      <t xml:space="preserve">Wylot kolektora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>200 do rowu umocnionego</t>
    </r>
  </si>
  <si>
    <r>
      <t xml:space="preserve">Wylot kolektora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>300 do rowu umocnionego</t>
    </r>
  </si>
  <si>
    <r>
      <t xml:space="preserve">Wykonanie osadnika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>2500 o poj. 9,0 m3</t>
    </r>
  </si>
  <si>
    <r>
      <t xml:space="preserve">Wykonanie wylotu kolektora </t>
    </r>
    <r>
      <rPr>
        <sz val="10"/>
        <color indexed="8"/>
        <rFont val="Symbol"/>
        <family val="1"/>
      </rPr>
      <t>f5</t>
    </r>
    <r>
      <rPr>
        <sz val="10"/>
        <color indexed="8"/>
        <rFont val="Times New Roman"/>
        <family val="1"/>
      </rPr>
      <t>00, wraz umocnieniem skarp i dna odbiormika</t>
    </r>
  </si>
  <si>
    <r>
      <t xml:space="preserve">Wykonanie wylotu kolektora </t>
    </r>
    <r>
      <rPr>
        <sz val="10"/>
        <color indexed="8"/>
        <rFont val="Symbol"/>
        <family val="1"/>
      </rPr>
      <t>f4</t>
    </r>
    <r>
      <rPr>
        <sz val="10"/>
        <color indexed="8"/>
        <rFont val="Times New Roman"/>
        <family val="1"/>
      </rPr>
      <t>00 wraz umocnieniem skarp i dna odbiormika</t>
    </r>
  </si>
  <si>
    <r>
      <t xml:space="preserve">Wykonanie wylotu kolektora </t>
    </r>
    <r>
      <rPr>
        <sz val="10"/>
        <color indexed="8"/>
        <rFont val="Symbol"/>
        <family val="1"/>
      </rPr>
      <t>f3</t>
    </r>
    <r>
      <rPr>
        <sz val="10"/>
        <color indexed="8"/>
        <rFont val="Times New Roman"/>
        <family val="1"/>
      </rPr>
      <t>00 wraz umocnieniem skarp i dna odbiormika</t>
    </r>
  </si>
  <si>
    <t>ULEPSZONE PODŁOŻE STABILIZOWANE SPOIWEM HYDRAULICZNYM O Rm = 1.5 MPa</t>
  </si>
  <si>
    <t>03.04.01</t>
  </si>
  <si>
    <t xml:space="preserve">m2 </t>
  </si>
  <si>
    <t xml:space="preserve">Mechaniczne ścinanie i karczowanie pni drzew o średnicy do 86 - 95 cm
wg projektu inwentaryzacji zieleni </t>
  </si>
  <si>
    <t xml:space="preserve">Mechaniczne ścinanie i karczowanie pni drzew o średnicy do 96 - 105 cm
wg projektu inwentaryzacji zieleni </t>
  </si>
  <si>
    <t xml:space="preserve">Mechaniczne ścinanie i karczowanie pni drzew o średnicy ponad 105 cm
wg projektu inwentaryzacji zieleni </t>
  </si>
  <si>
    <t>Bariery typu "uszy" wraz z umocowaniem</t>
  </si>
  <si>
    <t>Bariery ochronne stalowe SP-09 – słupki co 2 m
- wyliczenie ilości na podst. planów sytuacyjnych, niwelet, przekrojów 
poprzecznych i programu MicroStation</t>
  </si>
  <si>
    <t>Krawężnik betonowe 20x30 wystające - wys. 12cm - na ławie betonowej z oporem z betonu C12/15
- wyliczenie ilości z planów sytuacyjnych za pomocą programu MicroStation</t>
  </si>
  <si>
    <t>Krawężnik betonowe 20x30 obniżone - wys. 2cm - na ławie betonowej z oporem z betonu C12/15
- wyliczenie ilości z planów sytuacyjnych za pomocą programu MicroStation</t>
  </si>
  <si>
    <t>Ściek skarpowy wg KPED 01.24</t>
  </si>
  <si>
    <t>ZJAZDY Z KOSTKI BETONOWEJ</t>
  </si>
  <si>
    <t xml:space="preserve">Zbrojenie nasypów geotkaniną o wytrzymałości 200/50 kN z zakupem, dowiezieniem i wbudowaniem materiału
- wyliczenie ilości na podst. przekrojów poprzecznych i planów sytuacyjnych  </t>
  </si>
  <si>
    <t>04.06.01</t>
  </si>
  <si>
    <t>NAWIERZCHNIA Z KOSTKI BRUKOWEJ BETONOWEJ</t>
  </si>
  <si>
    <t>05.03.23</t>
  </si>
  <si>
    <t>Słupki z profili otwartych wraz z fundamentem i kapturkiem zabezpieczającym - wykonanie i zasypaniem dołów z ubiciem warstwami</t>
  </si>
  <si>
    <t xml:space="preserve">Tarcze „średnie” o powierzchni ponad 0,3m2 pokryte folią I generacji- wyliczenie ilości wg proj. wykonawczego zawierającego docelową organizację ruchu </t>
  </si>
  <si>
    <t>Obrzeża betonowe 8x30 na podsypce cementowo–piaskowej gr. 5cm wraz z wypełnieniem spoin zaprawą cementową</t>
  </si>
  <si>
    <t>08.04.01</t>
  </si>
  <si>
    <t>WJAZDY DO BRAM</t>
  </si>
  <si>
    <t>WARTOŚĆ NETTO OGÓŁEM</t>
  </si>
  <si>
    <t>WARTOŚĆ BRUTTO OGÓŁEM</t>
  </si>
  <si>
    <t>Numer SST</t>
  </si>
  <si>
    <t>ROBOTY PRZYGOTOWAWCZE       RAZEM</t>
  </si>
  <si>
    <t>Rozebranie cokołów betonowych o grubości do 30cm</t>
  </si>
  <si>
    <t xml:space="preserve">Wykoanie studzienek ściekowych z osadnikiem bez syfonu </t>
  </si>
  <si>
    <t>Ciecie piła nawierzchni betonowej gr 15cm</t>
  </si>
  <si>
    <t>Rozebranie nawierzchni betonowej grubości 15cm z odwiezieniem i utylizacją gruzu</t>
  </si>
  <si>
    <t>Rozebranie chodników z płyt betonowych 50x50x7cm</t>
  </si>
  <si>
    <t>Rozebranie chodników z płyt betonowych 35x35x5cm</t>
  </si>
  <si>
    <t>Rozebranie chodników z brukowej kostki betonowej gr. 6cm</t>
  </si>
  <si>
    <t>Rozebranie krawężników betonowych z odwiezieniem i utylizacją gruzu</t>
  </si>
  <si>
    <t>Rozebranie ław betonowych pod krawężnikami z odwiezieniem i utylizacją gruzu</t>
  </si>
  <si>
    <t>Rozebranie obrzeży trwnikowych 8x30cm wraz z odwiezieniem i utylizacją gruzu</t>
  </si>
  <si>
    <t>Mechaniczne karczowanie pni średnicy 60cm z odwiezieniem i utylizacją karpiny</t>
  </si>
  <si>
    <t>szt</t>
  </si>
  <si>
    <t>Regulacja wysokosciowa studni kanalizacji sanitarnej i deszczowej</t>
  </si>
  <si>
    <t>Zabezpieczenie kabla eN rurą osłonową dwudzielną Arot A110PS</t>
  </si>
  <si>
    <t>Wykopy w gruntach nieskalistych wraz z odwiezieniem gruntu na odkład</t>
  </si>
  <si>
    <t>Nasypy z ziemi urodzajnej ( uzupełnienie trawników) wraz z kosztami zakupu i transportu</t>
  </si>
  <si>
    <t>Wykonanie trawników dywanowych na powierzchni regulacji wysokościowej terenu</t>
  </si>
  <si>
    <r>
      <t>Wykonanie przykanalików z rur kielichowych z PVC d20</t>
    </r>
    <r>
      <rPr>
        <sz val="10"/>
        <color indexed="8"/>
        <rFont val="Times New Roman"/>
        <family val="1"/>
      </rPr>
      <t xml:space="preserve">0 wraz z wykopem i zasypaniem             kl. 8,0 KN/m2  </t>
    </r>
  </si>
  <si>
    <t>Wykonanie koryta o głęb. do 10 cm pod poszerzenie nawierzchni i chodniki wraz z zageszczaniem podłoża</t>
  </si>
  <si>
    <t>Wykonanie warstwy odcinajacej gr 15cm z piasku na odcinku 171-226,3m</t>
  </si>
  <si>
    <t>Wykonanie warstwy odcinajacej gr 10cm z piasku pod projektowane chodniki</t>
  </si>
  <si>
    <t>Podbudowa grubości 20cm z mieszanki kruszywa łamanego 0/31,5mm o zawartości 50% ziarn łamanych na odcinku 171-226,3m</t>
  </si>
  <si>
    <t>PODBUDOWA Z Z BETONU CEMENTOWEGO B15</t>
  </si>
  <si>
    <t xml:space="preserve">Podbudowa z betonu cementowego B15 grubosci 15cm </t>
  </si>
  <si>
    <t xml:space="preserve">Wyrównanie istniejącej podbudowy betonowej mieszanką betonową B15 </t>
  </si>
  <si>
    <t>Nawierzchnia  z brukowej kostki betonowej gr 8cm na podsypce piaskowo-cementowej gr średniej 5cm - jezdnia zasadnicza i zatoka postojowa</t>
  </si>
  <si>
    <t>Krawężnik betonowe 15x30 wystające i obniżone - wys. 12cm - na ławie betonowej z oporem z betonu C12/15</t>
  </si>
  <si>
    <t xml:space="preserve">Chodniki z kostki betonowej wibroprasowanej szarej gr. 6cm na podsypce cementowo–piaskowej gr. 5cm                                                    </t>
  </si>
  <si>
    <t>Chodniki z kostki betonowej gr 6cm z rozbiórki ( przełozenie chodników)</t>
  </si>
  <si>
    <t xml:space="preserve">Chodniki z płyt betonowych 35x35x5 z rozbiórki ( przełozenie chodników)                                                    </t>
  </si>
  <si>
    <t>Wjazdy do bram z brukowej kostki betonowej  gr 8cm na podbudowie z chudego betonu gr 15cm</t>
  </si>
  <si>
    <t>Geodezyjna inwentaryzacja powykonawcza</t>
  </si>
  <si>
    <t>PODATEK VAT ( 23%)</t>
  </si>
  <si>
    <t>CHODNIKI Z KOSTKI BETONOWEJ</t>
  </si>
  <si>
    <t xml:space="preserve">Ulepszone podłoże stabilizowane spoiwem hydraulicznym o Rm = 1.5 MPa  grub. 15 cm -  droga krajowa nr 65, ulice: Gumbińska, Warszawska, Wojska Polskiego, Cmentarna, Żeromskiego; drogi powiatowe, drogi gminne, drogi dojazdowe, chodniki i ścieżki rowerowe
- wyliczenie ilości: plany sytuacyjne, przekroje konstrukcyjne i pomiar za pomocą 
programu MicroStation, </t>
  </si>
  <si>
    <t>Nasypy z gruntu nośnego dobrze zagęszczalnego
z zakupem materiału, dowiezieniem, wbudowaniem oraz zagęszczeniem</t>
  </si>
  <si>
    <t>Wymiana gruntu nienośnego na grunt nośny dobrze zagęszczalny z zakupem materiału, dowiezieniem, wbudowaniem oraz zagęszczeniem</t>
  </si>
  <si>
    <t>04.04.01</t>
  </si>
  <si>
    <t>Umocnienie pobocza mieszanką optymalną; grubość 15 cm                     
 - wyliczenie ilości: przekroje konstrukcyjne i plany sytuacyjne,</t>
  </si>
  <si>
    <t>Wyspy dzielące z kostki kamiennej, gr. 10 cm na podsypce cementowo–piaskowej gr. 3 - 5 cm
- wyliczenie ilości na podstawie obmiaru wykonanego za pomocą programu MicroStation</t>
  </si>
  <si>
    <t>01.03.06</t>
  </si>
  <si>
    <t>02.00.00</t>
  </si>
  <si>
    <t>02.01.01</t>
  </si>
  <si>
    <t>WYKONANIE WYKOPÓW W GRUNTACH NIESKALISTYCH</t>
  </si>
  <si>
    <t>Rozebranie ogrodzeń metalowych ze słupkami betonowymi na fundamencie z odwiezieniem
- wyliczenie ilości na podst. inwentaryzacji w terenie</t>
  </si>
  <si>
    <t>Wykopy w gruntach nieskalistych wraz z wywiezieniem i utylizacją materiału</t>
  </si>
  <si>
    <t>04.03.01</t>
  </si>
  <si>
    <t>OCZYSZCZANIE I SKROPIENIE EMULSJĄ WARSTW KONSTRUKCYJNYCH</t>
  </si>
  <si>
    <t xml:space="preserve">Oczyszczenie mechaniczne warstw konstrukcyjnych
- wyliczenie ilości: plany sytuacyjne i pomiar za pomocą programu MicroStation, </t>
  </si>
  <si>
    <t xml:space="preserve">Skropienie warstw konstrukcyjnych emulsją asfaltową szybkorozpadową (podbudowa z betonu asfaltowego i warstwa wiążąca)
- wyliczenie ilości: plany sytuacyjne i pomiar za pomocą programu MicroStation, </t>
  </si>
  <si>
    <t xml:space="preserve">Skropienie warstw konstrukcyjnych emulsją asfaltową średniorozpadową (podbudowa z kruszywa łamanego stabilizowanego mechanicznie)
- wyliczenie ilości: plany sytuacyjne i pomiar za pomocą programu MicroStation, </t>
  </si>
  <si>
    <t>04.04.02</t>
  </si>
  <si>
    <t>04.07.01</t>
  </si>
  <si>
    <t>PODBUDOWA Z BETONU ASFALTOWEGO 0/25 DLA RUCHU KR3 - KR6</t>
  </si>
  <si>
    <t>04.07.01/A</t>
  </si>
  <si>
    <t>Bramy wjazdowe do posesji</t>
  </si>
  <si>
    <t>07.06.02</t>
  </si>
  <si>
    <t>URZĄDZENIA ZABEZPIECZAJĄCE RUCH PIESZYCH</t>
  </si>
  <si>
    <t>OZNAKOWANIE I URZĄDZENIA BEZPECZEŃSTWA RUCHU       RAZEM</t>
  </si>
  <si>
    <t>08.00.00</t>
  </si>
  <si>
    <t>08.01.01</t>
  </si>
  <si>
    <t>KRAWĘŻNIKI BETONOWE</t>
  </si>
  <si>
    <t>08.01.02</t>
  </si>
  <si>
    <t>Krawężnik kamienne 20x30 wys. 12cm na ławie betonowej z oporem z betonu C12/15
- wyliczenie ilości z planów sytuacyjnych za pomocą programu MicroStation</t>
  </si>
  <si>
    <t>Krawężnik kamienne 20x30 wys. 2cm na ławie betonowej z oporem z betonu C12/15
- wyliczenie ilości z planów sytuacyjnych za pomocą programu MicroStation</t>
  </si>
  <si>
    <t>08.02.02</t>
  </si>
  <si>
    <t>CHODNIKI I ŚCIEŻKI ROWEROWE Z KOSTKI BETONOWEJ</t>
  </si>
  <si>
    <t xml:space="preserve">Chodniki z kostki betonowej wibroprasowanej szarej gr. 8cm na podsypce cementowo–piaskowej gr. 3cm
- wyliczenie ilości na podstawie obmiaru wykonanego za pomocą programu MicroStation                                                                      </t>
  </si>
  <si>
    <t>08.03.01</t>
  </si>
  <si>
    <t>BETONOWE OBRZEŻA CHODNIKOWE</t>
  </si>
  <si>
    <t>Obrzeża betonowe 8x30 na podsypce cementowo–piaskowej gr. 5cm wraz z wypełnieniem spoin zaprawą cementową
- wyliczenie ilości na podstawie obmiaru wykonanego za pomocą programu MicroStation</t>
  </si>
  <si>
    <t>08.05.01</t>
  </si>
  <si>
    <t>ŚCIEKI  DROGOWE</t>
  </si>
  <si>
    <t>Ściek drogowy trójkątny (wg KPED 01.06) na podsypce cem-piaskowej 1:4  gr. 5cm 
i ławie betonowej z oporem z betonu C12/15
- wyliczenie ilości: plany sytuacyjne i pomiar za pomocą programu MicroStation, wg wykazów</t>
  </si>
  <si>
    <t>Konstrukcje wsporcze do tablic drogowskazowych i przeddrogowskazowych typu "E" 
wraz z fundamentami [po 3 konstr. wsporcze na 1 tablicę]
- wyliczenie ilości: proj. docelowej organizacji ruchu</t>
  </si>
  <si>
    <t xml:space="preserve">Tarcze „średnie” (kategoria A) 
- wyliczenie ilości wg proj. wykonawczego zawierającego docelową organizację ruchu </t>
  </si>
  <si>
    <t xml:space="preserve">Tarcze „średnie” (kategoria B,C) 
- wyliczenie ilości wg proj. wykonawczego zawierającego docelową organizację ruchu </t>
  </si>
  <si>
    <t xml:space="preserve">Tarcze „średnie” (kategoria D) 
- wyliczenie ilości wg proj. wykonawczego zawierającego docelową organizację ruchu </t>
  </si>
  <si>
    <t>Tablica E-4 [pow. ok. 0.6m2]
- wyliczenie ilości: proj. docelowej organizacji ruchu</t>
  </si>
  <si>
    <t>Tarcze znaków pokryte folią odblaskową II generacji i folią osłonową</t>
  </si>
  <si>
    <t xml:space="preserve">Tarcze „średnie” (kategoria A)  
- wyliczenie ilości wg proj. wykonawczego zawierającego docelową organizację ruchu </t>
  </si>
  <si>
    <t>TABELA ELEMENTÓW SCALONYCH - DROGI</t>
  </si>
  <si>
    <t>ZAPLECZE INŻYNIERA</t>
  </si>
  <si>
    <t>D-01.00.00</t>
  </si>
  <si>
    <t>ROBOTY PRZYGOTOWAWCZE</t>
  </si>
  <si>
    <t>D-02.00.00</t>
  </si>
  <si>
    <t>ROBOTY ZIEMNE</t>
  </si>
  <si>
    <t>D-03.00.00</t>
  </si>
  <si>
    <t>ODWODNIENIE KORPUSU DROGOWEGO</t>
  </si>
  <si>
    <t>D-04.00.00</t>
  </si>
  <si>
    <t xml:space="preserve">PODBUDOWA </t>
  </si>
  <si>
    <t>D-05.00.00</t>
  </si>
  <si>
    <t>NAWIERZCHNIE</t>
  </si>
  <si>
    <t>D-06.00.00</t>
  </si>
  <si>
    <t>ROBOTY WYKOŃCZENIOWE</t>
  </si>
  <si>
    <t>D-07.00.00</t>
  </si>
  <si>
    <t>OZNAKOWANIE I URZĄDZENIA BEZPECZEŃSTWA RUCHU</t>
  </si>
  <si>
    <t>D-08.00.00</t>
  </si>
  <si>
    <t>ELEMENTY ULIC</t>
  </si>
  <si>
    <t>D-09.00.00</t>
  </si>
  <si>
    <t>ZIELEŃ DROGOWA</t>
  </si>
  <si>
    <t>D-10.00.00</t>
  </si>
  <si>
    <t>INNE ROBOTY</t>
  </si>
  <si>
    <t>GG.00.12.01</t>
  </si>
  <si>
    <t>GEODEZYJNY POMIAR POWYKONAWCZY</t>
  </si>
  <si>
    <t>RAZEM:</t>
  </si>
  <si>
    <t>TABELA ELEMENTÓW SCALONYCH - MOSTY</t>
  </si>
  <si>
    <t>WIADUKT WD-4</t>
  </si>
  <si>
    <t>ŁĄCZNIE DROGI I MOSTY (netto):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</si>
  <si>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</si>
  <si>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</si>
  <si>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</si>
  <si>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</si>
  <si>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</si>
  <si>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</si>
  <si>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</si>
  <si>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</si>
  <si>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00.00.00</t>
  </si>
  <si>
    <t>WYMAGANIA OGÓLNE</t>
  </si>
  <si>
    <t>00.00.01</t>
  </si>
  <si>
    <t>Wykonanie zaplecza Inżyniera</t>
  </si>
  <si>
    <t>ryczałt</t>
  </si>
  <si>
    <t>01.00.00.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</si>
  <si>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</si>
  <si>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</si>
  <si>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</si>
  <si>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</si>
  <si>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</si>
  <si>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01.02.01.</t>
  </si>
  <si>
    <t>USUNIĘCIE DRZEW I KRZEWÓW</t>
  </si>
  <si>
    <t>Mechaniczne ścinanie i karczowanie pni drzew o średnicy do 15 cm
 wg projektu inwentaryzacji zieleni</t>
  </si>
  <si>
    <t>Mechaniczne ścinanie i karczowanie pni drzew o średnicy do 16 - 35 cm
 wg projektu inwentaryzacji zieleni</t>
  </si>
  <si>
    <t xml:space="preserve">Mechaniczne ścinanie i karczowanie pni drzew o średnicy do 36 - 45 cm
 wg projektu inwentaryzacji zieleni </t>
  </si>
  <si>
    <t xml:space="preserve">Mechaniczne ścinanie i karczowanie pni drzew o średnicy do 46 - 55 cm
wg projektu inwentaryzacji zieleni </t>
  </si>
  <si>
    <t xml:space="preserve">Mechaniczne ścinanie i karczowanie pni drzew o średnicy do 56 - 65 cm
wg projektu inwentaryzacji zieleni </t>
  </si>
  <si>
    <t xml:space="preserve">Mechaniczne ścinanie i karczowanie pni drzew o średnicy do 66 - 75 cm
wg projektu inwentaryzacji zieleni </t>
  </si>
  <si>
    <t xml:space="preserve">Mechaniczne ścinanie i karczowanie pni drzew o średnicy do 76 - 85 cm
wg projektu inwentaryzacji zieleni </t>
  </si>
  <si>
    <t>ha</t>
  </si>
  <si>
    <t>Wywiezienie i utylizacja karpiny wg projektu inwentaryzacji zieleni</t>
  </si>
  <si>
    <t>m prze.</t>
  </si>
  <si>
    <t xml:space="preserve">Wywiezienie i utylizacja gałęzi wg projektu inwentaryzacji zieleni </t>
  </si>
  <si>
    <t>01.02.02.</t>
  </si>
  <si>
    <t>ZDJĘCIE WARSTWY HUMUSU</t>
  </si>
  <si>
    <t>Mechaniczne usunięcie warstwy ziemi urodzajnej (humusu) grub. 30 cm wraz z odwiezieniem
- wyliczenie ilości: powierzchniowo za pomocą programu Microstation</t>
  </si>
  <si>
    <t>01.02.03.</t>
  </si>
  <si>
    <t>ROZBIÓRKA OBIEKTÓW BUDOWLANYCH</t>
  </si>
  <si>
    <t>01.02.04.</t>
  </si>
  <si>
    <t>ROZBIÓRKI ELEMENTÓW DRÓG, OGRODZEŃ I PRZEPUSTÓW</t>
  </si>
  <si>
    <t>Zasilanie rozdzielnicy RO-3 (zgodnie z PW)</t>
  </si>
  <si>
    <t>01.03.04</t>
  </si>
  <si>
    <t>Mechaniczne usunięcie warstwy ziemi urodzajnej (humusu) grub. 40 cm wraz z odwiezieniem
- wyliczenie ilości: powierzchniowo za pomocą programu Microstation</t>
  </si>
  <si>
    <t>Mechaniczne usunięcie warstwy ziemi urodzajnej (humusu) grub. 50 cm wraz z odwiezieniem
- wyliczenie ilości: powierzchniowo za pomocą programu Microstation</t>
  </si>
  <si>
    <t>Mechaniczne usunięcie warstwy ziemi urodzajnej (humusu) grub. 60 cm wraz z odwiezieniem
- wyliczenie ilości: powierzchniowo za pomocą programu Microstation</t>
  </si>
  <si>
    <t>Ułożenie przepustów stalowych, niskoprofilowych o wys. H=1.55m, szer. B=2.15m
z podestem dla małych i średnich zwierząt (2 szt.)
- wyliczenie ilości wg przekrojów konstrukcyjnych przepustów</t>
  </si>
  <si>
    <t>Ułożenie przepustów stalowych, niskoprofilowych o wys. H=1.55m, szer. B=2.15m (3 szt.)
- wyliczenie ilości wg przekrojów konstrukcyjnych przepustów</t>
  </si>
  <si>
    <t>Ułożenie przepustów stalowych, niskoprofilowych o wys. H=1.75m, szer. B=2.60m (3 szt.)
- wyliczenie ilości wg przekrojów konstrukcyjnych przepustów</t>
  </si>
  <si>
    <t>Ułożenie przepustów stalowych, niskoprofilowych o wys. H=2.41m, szer. B=3.81m
z podestem dla małych i średnich zwierząt (1 szt.)
- wyliczenie ilości wg przekrojów konstrukcyjnych przepustów</t>
  </si>
  <si>
    <t>Ułożenie przepustów stalowych, niskoprofilowych o wys. H=2.41m, szer. B=3.81m (5 szt.)
- wyliczenie ilości wg przekrojów konstrukcyjnych przepustów</t>
  </si>
  <si>
    <t>Ułożenie przepustów stalowych, rurowych pod koroną drogi o średnicy 100cm (7 szt.)
- wyliczenie ilości wg przekrojów konstrukcyjnych</t>
  </si>
  <si>
    <t>Ułożenie przepustów stalowych, rurowych o średnicy 90cm (2 szt.)
- wyliczenie ilości wg przekrojów konstrukcyjnych</t>
  </si>
  <si>
    <t>Ułożenie przepustów stalowych, rurowych o średnicy 60cm (15 szt.)
- wyliczenie ilości wg przekrojów konstrukcyjnych</t>
  </si>
  <si>
    <t>Wykonanie koryta o głęb. 93 cm pod nową konstr. nawierzchni - jezdnia drogi krajowej nr 65 wraz z profilowaniem i zagęszczeniem podłoża
- wyliczenie ilości na podstawie przekrojów poprzecznych, planu sytuacyjnego 
i pomiaru za pomocą programu MicroStation</t>
  </si>
  <si>
    <t>Wykonanie koryta o głęb. 58 cm pod nową konstr. nawierzchni - jezdnia drogi krajowej nr 65 na odcinkach w nasypie wraz z profilowaniem i zagęszczeniem podłoża
- wyliczenie ilości na podstawie przekrojów poprzecznych, planu sytuacyjnego 
i pomiaru za pomocą programu MicroStation</t>
  </si>
  <si>
    <t>Wykonanie koryta o głęb. 46 cm pod konstrukcję zjazdów do posesji wraz z profilowaniem i zagęszczeniem podłoża
- wyliczenie ilości na podstawie pomiaru za pomocą MicroStation</t>
  </si>
  <si>
    <t>Wykonanie koryta o głęb. 41 cm pod konstrukcję chodników oraz ścieżek rowerowych wraz z profilowaniem i zagęszcz. podłoża
- wyliczenie ilości na podstawie pomiaru za pomocą MicroStation</t>
  </si>
  <si>
    <t>Wykonanie koryta o głęb. 26 cm pod konstrukcję chodników oraz ścieżek rowerowych na nasypach wraz z profilowaniem i zagęszcz. podłoża
- wyliczenie ilości na podstawie pomiaru za pomocą MicroStation</t>
  </si>
  <si>
    <t xml:space="preserve">Warstwa wiążąca z betonu asfaltowego 0/20, grub. 8cm - jezdnia drogi krajowej nr 65,
- wyliczenie ilości: plany sytuacyjne, przekroje konstrukcyjne i pomiar za pomocą 
programu MicroStation, </t>
  </si>
  <si>
    <t>Warstwa wiążąca z betonu asfaltowego 0/20, grub. 6cm - ulice: Gumbińska, Warszawska, Wojska Polskiego, Cmentarna, Żeromskiego, 
- wyliczenie ilości: plany sytuacyjne, przekroje konstrukcyjne i pomiar za pomocą 
programu MicroStation,</t>
  </si>
  <si>
    <t>Warstwa ścieralna z mastyksu grysowego 0/11, grub. 4 cm - jezdnia drogi krajowej nr 65, ulice: Gumbińska, Warszawska, Wojska Polskiego, Cmentarna, Żeromskiego, drogi powiatowe, gminne i dojazdowe;
- wyliczenie ilości: przekroje konstrukcyjne i plany sytuacyjne</t>
  </si>
  <si>
    <t>Podbudowa z betonu asfaltowego 0/25, grub. 8 cm - drogi powiatowe, gminne i dojazdowe,
- wyliczenie ilości: plany sytuacyjne, przekroje konstrukcyjne i pomiar za pomocą 
programu MicroStation</t>
  </si>
  <si>
    <t>Podbudowa z betonu asfaltowego 0/25, grub. 7 cm - zjazdy do posesji,
- wyliczenie ilości: plany sytuacyjne, przekroje konstrukcyjne i pomiar za pomocą 
programu MicroStation</t>
  </si>
  <si>
    <t>PODBUDOWA Z BETONU ASFALTOWEGO 0/25 DLA RUCHU KR1 - KR2</t>
  </si>
  <si>
    <t xml:space="preserve">Podbudowa z betonu asfaltowego 0/25, grub. 11cm - jezdnia drogi krajowej nr 65,
- wyliczenie ilości: plany sytuacyjne, przekroje konstrukcyjne i pomiar za pomocą 
programu MicroStation, </t>
  </si>
  <si>
    <t xml:space="preserve">Podbudowa z betonu asfaltowego 0/25, grub. 8cm - ulice: Gumbińska, Warszawska, Wojska Polskiego, Cmentarna, Żeromskiego,
- wyliczenie ilości: plany sytuacyjne, przekroje konstrukcyjne i pomiar za pomocą 
programu MicroStation, </t>
  </si>
  <si>
    <t>Korekta i oczyszczenie rowów melioracyjnych
- wyliczenie ilości: wg planu sytuacyjnego</t>
  </si>
  <si>
    <t>Ogrodzenie posesji siatki stalowej na podmurówce ze słupkami stalowymi</t>
  </si>
  <si>
    <t>Balustrady typu U-11 wraz z umocowaniem</t>
  </si>
  <si>
    <t>Wzmocnienie podstawy nasypu geosiatką dwukierunkową o wytrzymałości 30 kN/m,</t>
  </si>
  <si>
    <t>WARSTWA MROZOCHRONNA</t>
  </si>
  <si>
    <t>04.05.01</t>
  </si>
  <si>
    <t xml:space="preserve">Kruszywo stabilizowane cementem o Rm = 2.5 MPa  grub. 15 cm -  jezdnia drogi krajowej nr 65, ulice: Gumbińska, Warszawska, Wojska Polskiego, Cmentarna, Żeromskiego; drogi powiatowe, drogi gminne, drogi dojazdowe.
- wyliczenie ilości: plany sytuacyjne, przekroje konstrukcyjne i pomiar za pomocą 
programu MicroStation, </t>
  </si>
  <si>
    <t>KRUSZYWO STABILIZOWANE CEMENTEM O Rm = 2.5 MPa</t>
  </si>
  <si>
    <t xml:space="preserve">Kruszywo stabilizowane cementem o Rm = 2.5 MPa  grub. 15 cm -  chodniki i ścieżki rowerowe
- wyliczenie ilości: plany sytuacyjne, przekroje konstrukcyjne i pomiar za pomocą 
programu MicroStation, </t>
  </si>
  <si>
    <t>04.05.01A</t>
  </si>
  <si>
    <t>Rozebranie ogrodzeń drewnianych ze słupkami drewnianymi z odwiezieniem
- wyliczenie ilości na podst. inwentaryzacji w terenie</t>
  </si>
  <si>
    <t>01.03.05</t>
  </si>
  <si>
    <t>kpl</t>
  </si>
  <si>
    <t>Rozbiórka chodników z płyt betonowych grub. 50x50x7cm na podsypce cementowo piaskowej z odwiezieniem
- wyliczenie  z wykorzystaniem programu MicroStation</t>
  </si>
  <si>
    <t xml:space="preserve">Tarcze „duże” (kategoria D) 
- wyliczenie ilości wg proj. wykonawczego zawierającego docelową organizację ruchu </t>
  </si>
  <si>
    <t>Tabliczki (kat. T) "duże" do znaków drogowych 
- wyliczenie ilości wg planu sytuacyjnego zawierającego docelową organizację ruchu</t>
  </si>
  <si>
    <t>Tarcze U-3c
- wyliczenie ilości wg. proj. wykonawczego zaw. docelową organizację ruchu</t>
  </si>
  <si>
    <t>Tarcze U-3d 
- wyliczenie ilości wg. proj. wykonawczego zaw. docelową organizację ruchu</t>
  </si>
  <si>
    <t>Tarcze U-4b 
- wyliczenie ilości wg. proj. wykonawczego zaw. docelową organizację ruchu</t>
  </si>
  <si>
    <t>Pozostałe elementy oznakowania pionowego</t>
  </si>
  <si>
    <t>Umocnienie dna rowów kaskadą kamienną wykonaną z gabionów
- wyliczenie ilości: przekroje podłużne i pomiar za pomocą programu MicroStation</t>
  </si>
  <si>
    <t>Humusowanie warstwą grub. 15 cm z obsianiem  oraz pielęgnacją
- wyliczenie ilości: plany sytuacyjne, przekroje konstrukcyjne i pomiar za pomocą programu MicroStation, wg wykazów =128194.39+22435.06+2x2106.35</t>
  </si>
  <si>
    <t>Plantowanie powierzchni skarp
- wyliczenie ilości na podstawie przekrojów poprzecznych i z wykorzystaniem 
programu MicroStation = 150911.35+24541.41</t>
  </si>
  <si>
    <t>KOSZTORYS OFERTOWY</t>
  </si>
  <si>
    <t>DM-00.00.00</t>
  </si>
  <si>
    <t>07.02.02</t>
  </si>
  <si>
    <t>SŁUPKI PROWADZĄCE ORAZ ZNAKI KILOMETROWE I HEKTOMETROWE</t>
  </si>
  <si>
    <t>Słupki prowadzące U-1a i U-1b z wykonaniem znaków U-7  i U-8
-wyliczenie ilości wg zestawienia tabelarycznego załączonego do proj. wykonawczego</t>
  </si>
  <si>
    <t>07.05.01</t>
  </si>
  <si>
    <t>BARIERY OCHRONNE STALOWE</t>
  </si>
  <si>
    <t>Bariery ochronne stalowe SP-05 – słupki co 2 m
- wyliczenie ilości na podst. planów sytuacyjnych, niwelet, przekrojów 
poprzecznych i programu MicroStation</t>
  </si>
  <si>
    <t>Bariery ochronne stalowe SP-05 – słupki co 2 m /ukośne/
- wyliczenie ilości na podst. planów sytuacyjnych, niwelet, przekrojów 
poprzecznych i programu MicroStation</t>
  </si>
  <si>
    <t>Bariery ochronne stalowe SP-09 – słupki co 2 m /ukośne/
- wyliczenie ilości na podst. planów sytuacyjnych, niwelet, przekrojów 
poprzecznych i programu MicroStation</t>
  </si>
  <si>
    <t>45342000-6</t>
  </si>
  <si>
    <t>07.06.01</t>
  </si>
  <si>
    <t>OGRODZENIA</t>
  </si>
  <si>
    <t>Wykopy w gruntach nieskalistych z przewiezieniem materiału w nasyp</t>
  </si>
  <si>
    <t>02.03.01</t>
  </si>
  <si>
    <t>WYKONANIE NASYPÓW</t>
  </si>
  <si>
    <t>02.04.01</t>
  </si>
  <si>
    <t>WYMIANA GRUNTU</t>
  </si>
  <si>
    <t>ROBOTY ZIEMNE       RAZEM</t>
  </si>
  <si>
    <t>03.00.00</t>
  </si>
  <si>
    <t>45231000-5</t>
  </si>
  <si>
    <t>03.01.02</t>
  </si>
  <si>
    <t>PRZEPUSTY</t>
  </si>
  <si>
    <t>03.02.01</t>
  </si>
  <si>
    <t>KANALIZACJA DESZCZOWA</t>
  </si>
  <si>
    <t>Wykonanie piaskownika</t>
  </si>
  <si>
    <t>Wykonanie wpustu ulicznego 0,5 m</t>
  </si>
  <si>
    <t>Zakup i montaż separatora lamelowego 30/300</t>
  </si>
  <si>
    <t>Wykonanie ścianki szczelnej z grodzic dł. 12,0 m</t>
  </si>
  <si>
    <t>ODWODNIENIE KORPUSU DROGOWEGO       RAZEM</t>
  </si>
  <si>
    <t>04.00.00</t>
  </si>
  <si>
    <t>PODBUDOWY</t>
  </si>
  <si>
    <t>45233000-9</t>
  </si>
  <si>
    <t>04.01.01</t>
  </si>
  <si>
    <t>KORYTO. PROFILOWANIE I ZAGĘSZCZENIE PODŁOŻA</t>
  </si>
  <si>
    <t>Lp.</t>
  </si>
  <si>
    <t>m2</t>
  </si>
  <si>
    <t>m3</t>
  </si>
  <si>
    <t>szt.</t>
  </si>
  <si>
    <t>m</t>
  </si>
  <si>
    <t>KRAWĘŻNIKI KAMIENNE</t>
  </si>
  <si>
    <t>Ściek drogowy korytkowy wg KPED 01.04 na podsypce cementowo piaskowej 1:4 
gr. 5cm i podbudowie ze żwiru lub pospółki gr. 15cm
- wyliczenie ilości: plany sytuacyjne i pomiar za pomocą programu MicroStation, wg wykazów</t>
  </si>
  <si>
    <t>08.06.01</t>
  </si>
  <si>
    <t>08.07.01</t>
  </si>
  <si>
    <t>WYSPY DZIELĄCE</t>
  </si>
  <si>
    <t>ELEMENTY ULIC       RAZEM</t>
  </si>
  <si>
    <t>09.00.00</t>
  </si>
  <si>
    <t>45112000-9</t>
  </si>
  <si>
    <t>09.01.01</t>
  </si>
  <si>
    <t>Nasadzenie drzew
- wyliczenie ilości wg projektowanych nasadzeń</t>
  </si>
  <si>
    <t>Nasadzenie krzewów
- wyliczenie ilości wg projektowanych nasadzeń</t>
  </si>
  <si>
    <t>ZIELEŃ DROGOWA       RAZEM</t>
  </si>
  <si>
    <t>10.00.00</t>
  </si>
  <si>
    <t>INNE ROBOTY       RAZEM</t>
  </si>
  <si>
    <t>POMIAR POWYKONAWCZY</t>
  </si>
  <si>
    <t>GEODEZYJNY POMIAR POWYKONAWCZY       RAZEM</t>
  </si>
  <si>
    <t>Zdjęcie istniejących tarcz i tabliczek znaków drogowych z wywiezieniem 
materiału z rozbiórki
- wyliczenie ilości na podstawie inwentaryzacji w terenie</t>
  </si>
  <si>
    <t>Rozbiórka słupków znaków drogowych z wywiezieniem materiału z rozbiórki
- wyliczenie ilości na podstawie inwentaryzacji w terenie</t>
  </si>
  <si>
    <t>01.03.01.</t>
  </si>
  <si>
    <t>PRZEBUDOWA ELEKTROENERGETYCZNYCH LINII NAPOWIETRZNYCH</t>
  </si>
  <si>
    <t>kpl.</t>
  </si>
  <si>
    <t>01.03.02</t>
  </si>
  <si>
    <t>PRZEBUDOWA KABLOWYCH LINII ELEKTROENERGETYCZNYCH</t>
  </si>
  <si>
    <t>Usunięcie kolizji "A" (zgodnie z PW)</t>
  </si>
  <si>
    <t>Usunięcie kolizji "D" (zgodnie z PW)</t>
  </si>
  <si>
    <t>Usunięcie kolizji "E" (zgodnie z PW)</t>
  </si>
  <si>
    <t>PODBUDOWA       RAZEM</t>
  </si>
  <si>
    <t>05.00.00</t>
  </si>
  <si>
    <t>NAWIERZCHNIA</t>
  </si>
  <si>
    <t>05.03.05</t>
  </si>
  <si>
    <t>WARSTWA WIĄŻĄCA I WYRÓWNAWCZA Z BETONU ASFALTOWEGO 0/20 DLA RUCHU KR3 - KR6</t>
  </si>
  <si>
    <t xml:space="preserve">Warstwa wyrównawcza z betonu asfaltowego 0/20
- wyliczenie ilości: plany sytuacyjne, przekroje konstrukcyjne i pomiar za pomocą 
programu MicroStation, </t>
  </si>
  <si>
    <t>05.03.12</t>
  </si>
  <si>
    <t>ASFALT TWARDOLANY NA OBIEKTACH MOSTOWYCH</t>
  </si>
  <si>
    <t>Warstwa wiążąca z asfaltu twardolanego 0/12,8, grub. 5 cm</t>
  </si>
  <si>
    <t>05.03.13</t>
  </si>
  <si>
    <t>NAWIERZCHNIE       RAZEM</t>
  </si>
  <si>
    <t>06.00.00</t>
  </si>
  <si>
    <t>45112000-2</t>
  </si>
  <si>
    <t>06.01.01</t>
  </si>
  <si>
    <t>UMOCNIENIE POWIERZCHNI SKARP HUMUSEM I DARNIOWANIEM W KRATĘ</t>
  </si>
  <si>
    <t>Darniowanie w kratę
- wyliczenie ilości: plany sytuacyjne, przekroje konstrukcyjne i pomiar za pomocą programu MicroStation, wg wykazów</t>
  </si>
  <si>
    <t>06.01.02</t>
  </si>
  <si>
    <t>UMOCNIENIE SKARP, ROWÓW I ŚCIEKÓW</t>
  </si>
  <si>
    <t>Umocnienie dna rowów wg KPED 01.37
- wyliczenie ilości: przekroje podłużne i pomiar za pomocą programu MicroStation</t>
  </si>
  <si>
    <t>06.03.01</t>
  </si>
  <si>
    <t>UMOCNIENIE POBOCZA</t>
  </si>
  <si>
    <t>07.00.00</t>
  </si>
  <si>
    <t>OZNAKOWANIA DRÓG I URZĄDZENIA BEZPIECZEŃSTWA RUCHU</t>
  </si>
  <si>
    <t>07.01.01</t>
  </si>
  <si>
    <t>OZNAKOWANIE POZIOME</t>
  </si>
  <si>
    <t>Oznakowanie grubowarstwowe  - linie segregacyjne ciągłe, 
malowane mechanicznie
- wg zestawienia tabelarycznego załączonego do projektu wykonawczego</t>
  </si>
  <si>
    <t>Oznakowanie grubowarstwowe - linie segregacyjne przerywane, 
malowane mechanicznie
- wg zestawienia tabelarycznego załączonego do projektu wykonawczego</t>
  </si>
  <si>
    <t>Oznakowanie grubowarstwowe  - linie krawędziowe ciągłe akustyczne
malowane mechanicznie
- wg zestawienia tabelarycznego załączonego do projektu wykonawczego</t>
  </si>
  <si>
    <t>Oznakowanie grubowarstwowe - linie krawędziowe przerywane, 
malowane mechanicznie
- wg zestawienia tabelarycznego załączonego do projektu wykonawczego</t>
  </si>
  <si>
    <t>Punktowe elementy odblaskowe typu "kocie oczy"dwustronne białe
- wyliczenie ilości wg proj. docelowej organizacji ruchu</t>
  </si>
  <si>
    <t>Punktowe elementy odblaskowe typu "kocie oczy"jednostronne białe
- wyliczenie ilości wg proj. docelowej organizacji ruchu</t>
  </si>
  <si>
    <t>Oznakowanie na czas budowy /projekt, wykonanie, ustawienie, utrzymanie i demontaż oznakowania/</t>
  </si>
  <si>
    <t>07.02.01</t>
  </si>
  <si>
    <t>OZNAKOWANIE PIONOWE</t>
  </si>
  <si>
    <t xml:space="preserve">Ścieżki rowerowe z kostki betonowej wibroprasowanej czerwonej gr. 8cm na podsypce cementowo–piaskowej gr. 3cm
- wyliczenie ilości na podstawie obmiaru wykonanego za pomocą programu MicroStation                                                                      </t>
  </si>
  <si>
    <t>Zjazdy do posesji z kostki betonowej, wibroprasowanej szarej gr. 8 cm na podsypce cementowo–piaskowej gr. 3cm
- wyliczenie ilości na podstawie obmiaru wykonanego za pomocą programu MicroStation</t>
  </si>
  <si>
    <t>Nasypy z gruntu pochodzącego z wykopu, z ulepszeniem, wbudowaniem oraz zagęszczeniem</t>
  </si>
  <si>
    <t xml:space="preserve">Umocnienie wylotów drenów poprzez ułożenie płyt trawnikowych na skarpie poniżej wylotów (szt. 615) </t>
  </si>
  <si>
    <t>45234116-2</t>
  </si>
  <si>
    <t>ROBOTY TOROWE - SKRÓCENIE BOCZNICY KOLEJOWEJ NA LINII NR 041</t>
  </si>
  <si>
    <t>Korytowanie</t>
  </si>
  <si>
    <t>Budowa kozła oporowego</t>
  </si>
  <si>
    <t>Wykonanie podsypki</t>
  </si>
  <si>
    <t xml:space="preserve">Wywiezienie i utylizacja grubizny wg projektu inwentaryzacji zieleni </t>
  </si>
  <si>
    <t>PRZEDMIAR</t>
  </si>
  <si>
    <r>
      <t xml:space="preserve">Wykonanie wodociągu w przygotowanym wykopie z rur wodociągowych ciśnieniowych z żeliwa sferoidalnego klasy K9  </t>
    </r>
    <r>
      <rPr>
        <sz val="10"/>
        <color indexed="8"/>
        <rFont val="Symbol"/>
        <family val="1"/>
      </rPr>
      <t>f150</t>
    </r>
    <r>
      <rPr>
        <sz val="10"/>
        <color indexed="8"/>
        <rFont val="Times New Roman"/>
        <family val="1"/>
      </rPr>
      <t>mm wewnątrz cementowanych z zewnątrz ocynkowanych i bitumowanych wraz z kształtkami wodociągowymi z żeliwa sferoidalnego klasy K9 oraz próba szczelności i wytrzymałości, płukanie sieci</t>
    </r>
  </si>
  <si>
    <t>Wykonanie koryta o głęb. 53 cm pod nową konstr. nawierzchni - drogi o kategorii ruchu KR3 na odcinkach w nasypie wraz z profilowaniem i zagęszczeniem podłoża
- wyliczenie ilości na podstawie przekrojów poprzecznych, planu sytuacyjnego</t>
  </si>
  <si>
    <t>Wykonanie koryta o głęb. 47 cm pod nową konstr. nawierzchni - drogi o kategorii ruchu KR2 na odcinkach w nasypie wraz z profilowaniem i zagęszczeniem podłoża
- wyliczenie ilości na podstawie przekrojów poprzecznych, planu sytuacyjnego</t>
  </si>
  <si>
    <t>BUDOWA OBWODNICY GOŁDAPI W CIĄGU DROGI KRAJOWEJ NR 65, GRANICA PAŃSTWA – GOŁDAP – EŁK – BIAŁYSTOK – BOBROWNIKI – GRANICA PAŃSTWA, 
OD KM 2+290 DO KM 7+900</t>
  </si>
  <si>
    <t>Rozebranie bramy wjazdowej metalowej szerokości 6 m z odwiezieniem i utylizacją materiału
- wyliczenie ilości na podst. inwentaryzacji w terenie</t>
  </si>
  <si>
    <t>Rozebranie bramy wjazdowej z siatki w ramie metalowej szerokości 6 m z odwiezieniem i utylizacją materiału
- wyliczenie ilości na podst. inwentaryzacji w terenie</t>
  </si>
  <si>
    <t>Rozbiórka krawężników betonowych na ławie z oporem z odwiezieniem
- wyliczenie ilości na podstawie badań konstrukcji nawierzchni wg obmiaru planu sytuacyjnego</t>
  </si>
  <si>
    <t>Rozbiórka obrzeży betonowych z odwiezieniem
- wyliczenie ilości na podstawie badań konstrukcji nawierzchni wg obmiaru planu sytuacyjnego</t>
  </si>
  <si>
    <t>Rozbiórka ścieków betonowych korytkowych z odwiezieniem
- wyliczenie ilości na podstawie badań konstrukcji nawierzchni wg obmiaru planu sytuacyjnego</t>
  </si>
  <si>
    <t>Rozbiórka przepustów z PCV rurowych o średnicy 20 cm (2szt.) i ścianek czołowych betonowych z odwiezieniem
- wyliczenie ilości na podstawie badań konstrukcji nawierzchni wg obmiaru planu sytuacyjnego</t>
  </si>
  <si>
    <t>Rozbiórka przepustów żelbetowych rurowych o średnicy 40 cm (8szt.) i ścianek czołowych betonowych z odwiezieniem
- wyliczenie ilości na podstawie badań konstrukcji nawierzchni wg obmiaru planu sytuacyjnego</t>
  </si>
  <si>
    <t>Rozbiórka przepustów żelbetowych rurowych o średnicy 55 cm (2szt.) i ścianek czołowych betonowych z odwiezieniem
- wyliczenie ilości na podstawie badań konstrukcji nawierzchni wg obmiaru planu sytuacyjnego</t>
  </si>
  <si>
    <t>Rozbiórka przepustów żelbetowych rurowych o średnicy 100 cm (1szt.) i ścianek czołowych betonowych z odwiezieniem
- wyliczenie ilości na podstawie badań konstrukcji nawierzchni wg obmiaru planu sytuacyjnego</t>
  </si>
  <si>
    <t>Rozbiórka przepustów żelbetowych rurowych o średnicy 50 cm (6szt.) i ścianek czołowych betonowych z odwiezieniem
- wyliczenie ilości na podstawie badań konstrukcji nawierzchni wg obmiaru planu sytuacyjnego</t>
  </si>
  <si>
    <t>Rozbiórka warstw asfaltowych (frezowanie) grubości 8 - 10 cm z odwiezieniem do późniejszego wykorzystania 
- wyliczenie ilości na podstawie badań konstrukcji nawierzchni wg obmiaru planu sytuacyjnego</t>
  </si>
  <si>
    <t>Rozbiórka podbudowy z tłucznia o średniej gr. 20 cm z odwiezieniem
- wyliczenie ilości na podstawie badań konstrukcji nawierzchni wg obmiaru planu sytuacyjnego</t>
  </si>
  <si>
    <t>Rozbiórka jezdni żwirowej z poj. drobnym kamieniem o średniej gr. 18 cm z odwiezieniem
- wyliczenie ilości na podstawie badań konstrukcji nawierzchni wg obmiaru planu sytuacyjnego</t>
  </si>
  <si>
    <t>Punktowe elementy odblaskowe typu "kocie oczy"dwustronne białe i czerwone
- wyliczenie ilości wg proj. docelowej organizacji ruchu</t>
  </si>
  <si>
    <t xml:space="preserve">Słupki z profili otwartych wraz z fundamentem i kapturkiem zabezpieczającym - wykonanie i zasypaniem dołów z ubiciem warstwami
- wyliczenie ilości wg proj. wykonawczego zawierającego docelową organizację ruchu </t>
  </si>
  <si>
    <t>Konstrukcja wsporcza boczna wysięgnikowa do znaku D-6
wraz z fundamentami /km 0+110 łącznicy WB-12/
- wyliczenie ilości: proj. docelowej organizacji ruchu</t>
  </si>
  <si>
    <t>Tarcze znaków pokryte folią odblaskową I generacji i folią osłonową</t>
  </si>
  <si>
    <t>Tablice: E-1, E-2a, E-14 [pow. do 5.0m2]
- wyliczenie ilości: proj. docelowej organizacji ruchu</t>
  </si>
  <si>
    <t>Tablice: E-1, E-2a [pow. ponad 5.0m2]
- wyliczenie ilości: proj. docelowej organizacji ruchu</t>
  </si>
  <si>
    <t>Tabliczki E-15a i E-15b
- wyliczenie ilości: proj. docelowej organizacji ruchu</t>
  </si>
  <si>
    <t xml:space="preserve">Tarcze znaków F-4 w rozmiarze dla dróg krajowych i wojewódzkich
- wyliczenie ilości wg proj. wykonawczego zawierającego docelową organizację ruchu </t>
  </si>
  <si>
    <t xml:space="preserve">Tarcze znaków F-5 i F-6 w rozmiarze dla dróg krajowych i wojewódzkich
- wyliczenie ilości wg proj. wykonawczego zawierającego docelową organizację ruchu </t>
  </si>
  <si>
    <t xml:space="preserve">Tarcze znaków F-10 i F-15
- wyliczenie ilości wg proj. wykonawczego zawierającego docelową organizację ruchu </t>
  </si>
  <si>
    <t>Tarcze znaków aktywnych typu LED pokryte folią odblaskową II generacji i folią osłonową</t>
  </si>
  <si>
    <t xml:space="preserve">Tarcze „średnie” (kategoria A, znaki A-16) z układami własnego zasilania
- wyliczenie ilości wg proj. wykonawczego zawierającego docelową organizację ruchu </t>
  </si>
  <si>
    <t xml:space="preserve">Tarcze „średnie” (kategoria B,C, znaki C-9) z układami własnego zasilania
- wyliczenie ilości wg proj. wykonawczego zawierającego docelową organizację ruchu </t>
  </si>
  <si>
    <t xml:space="preserve">Tarcze „średnie” (kategoria D, znaki D-6) z układami własnego zasilania
- wyliczenie ilości wg proj. wykonawczego zawierającego docelową organizację ruchu </t>
  </si>
  <si>
    <t>Tarcze U-3a, b, e z układami własnego zasilania i sprzężone w układach "fal świetlnych" dla dwóch łuków poziomych
- wyliczenie ilości wg. proj. wykonawczego zaw. docelową organizację ruchu</t>
  </si>
  <si>
    <t>Tarcze U-5c z układami własnego zasilania /ew. wykorzystanie źródeł zasilania wspólnie ze znakami C-9/
- wyliczenie ilości wg. proj. wykonawczego zaw. docelową organizację ruchu</t>
  </si>
  <si>
    <t xml:space="preserve">Układy detekcji ruchu pieszego przy przejściach dla pieszych z kompleksowym wykonaniem przejść "aktywnych"
- wyliczenie ilości wg proj. wykonawczego zawierającego docelową organizację ruchu </t>
  </si>
  <si>
    <t>liczba przejść</t>
  </si>
  <si>
    <t xml:space="preserve">Słupki przeszkodowe U-5a pokryte folią odblaskową II generacji
- wyliczenie ilości wg proj. wykonawczego zawierającego docelową organizację ruchu </t>
  </si>
  <si>
    <t>Mechaniczne usunięcie warstwy ziemi urodzajnej (humusu) grub. 60 cm przeznaczonej do dalszego wykorzystania
- wyliczenie ilości: powierzchniowo za pomocą programu Microstation</t>
  </si>
  <si>
    <t>WARSTWA ŚCIERALNA Z MASTYKSU GRYSOWEGO 0/11 (SMA)</t>
  </si>
  <si>
    <t>Mechaniczne usunięcie warstwy ziemi urodzajnej (humusu) grub. 50 cm przeznaczonej do dalszego wykorzystania
- wyliczenie ilości: powierzchniowo za pomocą programu Microstation</t>
  </si>
  <si>
    <t>Usunięcie kolizji "A" (zgodnie z PW) - elementy nie ujęte w niniejszej specyfikacji, zostały ujęte w specyfikacji D-01.03.02</t>
  </si>
  <si>
    <t>Usunięcie kolizji "B" (zgodnie z PW)</t>
  </si>
  <si>
    <t>Usunięcie kolizji "D" (zgodnie z PW) - elementy nie ujęte w niniejszej specyfikacji, zostały ujęte w specyfikacji D-01.03.02 oraz D-07.07.01</t>
  </si>
  <si>
    <t>Usunięcie kolizji "E" (zgodnie z PW) - elementy nie ujęte w niniejszej specyfikacji, zostały ujęte w specyfikacji D-01.03.02 oraz D-07.07.01</t>
  </si>
  <si>
    <t>Usunięcie kolizji "F" (zgodnie z PW)</t>
  </si>
  <si>
    <t>Usunięcie kolizji "G" (zgodnie z PW) - elementy nie ujęte w niniejszej specyfikacji, zostały ujęte w specyfikacji D-07.07.01</t>
  </si>
  <si>
    <t>Usunięcie kolizji "H" (zgodnie z PW) - elementy nie ujęte w niniejszej specyfikacji, zostały ujęte w specyfikacji D-01.03.02 oraz D-07.07.01</t>
  </si>
  <si>
    <t>Usunięcie kolizji "C" (zgodnie z PW)</t>
  </si>
  <si>
    <t>PRZEBUDOWA KOLIZJI URZĄDZEŃ TELEKOMUNIKACYJNYCH</t>
  </si>
  <si>
    <t xml:space="preserve">Mechaniczne karczowanie zagajników i krzewów wraz wywiezieniem i utylizacją, wg proj. inwentar. zieleni </t>
  </si>
  <si>
    <t>Rozbiórka 1 budynku gospodarczego drewnianego przy ul. Wojska Polskiego, z odwiezieniem
- wyliczenie ilości: za pomocą inwentaryzacji w terenie oraz programu Microstation</t>
  </si>
  <si>
    <t>Rozbiórka 1 budynku gospodarczego drewnianego przy drodze dojazdowej nr 10 z odwiezieniem
- wyliczenie ilości: za pomocą inwentaryzacji w terenie oraz programu Microstation</t>
  </si>
  <si>
    <t>Rozbiórka 1 wychodka drewnianego z odwiezieniem
- wyliczenie ilości: za pomocą inwentaryzacji w terenie oraz programu Microstation</t>
  </si>
  <si>
    <t>Rozbiórka cieplarni foliowej z odwiezieniem
- wyliczenie ilości: za pomocą inwentaryzacji w terenie oraz programu Microstation</t>
  </si>
  <si>
    <t>Rozbiórka ruin, pozostałości i gruzu , z odwiezieniem
- wyliczenie ilości: za pomocą inwentaryzacji w terenie oraz programu Microstation</t>
  </si>
  <si>
    <t>Rozbiórka 3 płyt żelbetowych gr. ok.. 20 cm nad rowami melioracyjnymi, z odwiezieniem
- wyliczenie ilości: za pomocą inwentaryzacji w terenie oraz programu Microstation</t>
  </si>
  <si>
    <t>Rozbiórka ławki na chodniku przy ul. Gumbińskiej wraz z odwiezieniem
- wyliczenie ilości: za pomocą inwentaryzacji w terenie oraz programu Microstation</t>
  </si>
  <si>
    <t>Rozebranie bramy wjazdowej metalowej przesuwnej szerokości 8 m z ponownym montażem
- wyliczenie ilości na podst. inwentaryzacji w terenie</t>
  </si>
  <si>
    <t>Rozebranie tzw. pastucha (drewniane słupki + 3 x drut kolczasty) z odwiezieniem
- wyliczenie ilości na podst. inwentaryzacji w terenie</t>
  </si>
  <si>
    <t>Rozbiórka warstw asfaltowych (frezowanie) średniej grubości 6 - 8 cm istniejącej nawierzchni jezdni z odwiezieniem, z przeznaczeniem do dalszego wykorzystania w nowych warstwach bitumicznych
- wyliczenie ilości obmiaru planu sytuacyjnego</t>
  </si>
  <si>
    <t>Rozbiórka warstw asfaltowych (frezowanie) grubości 15 - 18 cm z odwiezieniem do późniejszego wykorzystania 
- wyliczenie ilości na podstawie badań konstrukcji nawierzchni wg obmiaru planu sytuacyjnego</t>
  </si>
  <si>
    <t>Rozbiórka nawierzchni z żużla gr. Ok. 20 cm z odwiezieniem
- wyliczenie ilości obmiaru planu sytuacyjnego</t>
  </si>
  <si>
    <t>Rozbiórka nawierzchni z kostki brukowej gr. 10 cm na podbudowie: zjazdów, placów i dróg lokalnych z odwiezieniem
- wyliczenie ilości obmiaru planu sytuacyjnego</t>
  </si>
  <si>
    <t>Rozbiórka nawierzchni z płyt betonowych gr. 20 cm na podbudowie: zjazdów, placów i dróg lokalnych z odwiezieniem
- wyliczenie ilości obmiaru planu sytuacyjnego</t>
  </si>
  <si>
    <t>Rozbiórka nawierzchni z trylinki na podbudowie: zjazdów, placów i dróg lokalnych z odwiezieniem
- wyliczenie ilości obmiaru planu sytuacyjnego</t>
  </si>
  <si>
    <t>Warstwa wyselekcjonowanego kruszywa, gr. 25 cm;</t>
  </si>
  <si>
    <t>Ułożenie drenów poprzecznych o średnicy wewnętrznej 100 mm w skarpach wykopów</t>
  </si>
  <si>
    <t>Wykonanie koryta o głęb. 83 cm pod nową konstr. nawierzchni - drogi o kategorii ruchu KR3
wraz z profilowaniem i zagęszczeniem podłoża
- wyliczenie ilości na podstawie przekrojów poprzecznych, planu sytuacyjnego</t>
  </si>
  <si>
    <t>Wykonanie koryta o głęb. 77 cm pod nową konstr. nawierzchni - drogi o kategorii ruchu KR2
wraz z profilowaniem i zagęszczeniem podłoża
- wyliczenie ilości na podstawie przekrojów poprzecznych, planu sytuacyjnego</t>
  </si>
  <si>
    <t xml:space="preserve">Warstwa mrozoochronna gr. 35 cm - pod jezdnią drogi krajowej nr 65
- wyliczenie ilości: plany sytuacyjne i pomiar za pomocą programu MicroStation, </t>
  </si>
  <si>
    <t xml:space="preserve">Warstwa mrozoochronna gr. 30 cm - pod jezdniami ulic: Gumbińska, Warszawska, Wojska Polskiego, Cmentarna, Żeromskiego, drogi powiatowe, drogi gminne, drogi dojazdowe
- wyliczenie ilości: plany sytuacyjne i pomiar za pomocą programu MicroStation, </t>
  </si>
  <si>
    <t xml:space="preserve">Podbudowa z kruszywa naturalnego stabilizowanego mechanicznie 0/31.5, grub. 15 cm - zjazdy do posesji.
- wyliczenie ilości: plany sytuacyjne, przekroje konstrukcyjne i pomiar za pomocą programu MicroStation, </t>
  </si>
  <si>
    <t xml:space="preserve">Podbudowa z kruszywa łamanego stabilizowanego mechanicznie 0/31.5, grub. 20 cm - jezdnia drogi krajowej nr 65, ulice: Gumbińska, Warszawska, Wojska Polskiego, Cmentarna, Żeromskiego; drogi powiatowe, drogi gminne, drogi dojazdowe, zjazdy.
- wyliczenie ilości: plany sytuacyjne, przekroje konstrukcyjne i pomiar za pomocą programu MicroStation, </t>
  </si>
  <si>
    <t>Umocnienie skarp prefabrykatami ażurowymi wg KPED 01.33
- wyliczenie ilości: plany sytuacyjne, przekroje i pomiar za pomocą programu MicroStation</t>
  </si>
  <si>
    <t>Wykonanie zakończenia ścieków oraz połączeń ścieków z wpustem
- wyliczenie ilości: wg planu sytuacyjnego</t>
  </si>
  <si>
    <t>PRZEBUDOWA  I BUDOWA SIECI WODOCIĄGOWYCH</t>
  </si>
  <si>
    <t>PRZEBUDOWA I ZABEZPIECZENIE SIECI KANALIZACJI SANITARNEJ</t>
  </si>
  <si>
    <t>03.04.02</t>
  </si>
  <si>
    <t>DRENY POPRZECZNE</t>
  </si>
  <si>
    <t>04.02.02</t>
  </si>
  <si>
    <t>PODBUDOWA Z KRUSZYWA NATURALNEGO STABILIZOWANEGO MECHANICZNIE</t>
  </si>
  <si>
    <t>PODBUDOWA Z KRUSZYWA ŁAMANEGO STABILIZOWANEGO MECHANICZNIE</t>
  </si>
  <si>
    <t>Oznakowanie grubowarstwowe  – strzałki, znaki poprzeczne, znaki uzupełniające 
(w tym powierzchnie wyłączone z ruchu), napisy i symbole
- wg zestawienia tabelarycznego załączonego do projektu wykonawczego</t>
  </si>
  <si>
    <t>Geodezyjny pomiar powykonawczy wraz z odtworzeniem (wyznaczeniem) pasa drogowego</t>
  </si>
  <si>
    <t xml:space="preserve">Zasypka technologiczna 30 cm ponad wierzch rury </t>
  </si>
  <si>
    <t>Regulacja wysokościowa studni rewizyjnych płytą nadstudzienną.</t>
  </si>
  <si>
    <t>Wykonanie montażu rur ochronnych stalowych DN800 Izolowanych polietylenem wytłaczanym. Izolacja 3LPE</t>
  </si>
  <si>
    <t>Prace geodezyjne</t>
  </si>
  <si>
    <t>Zasypka technologiczna 30 cm ponad wierzch rury</t>
  </si>
  <si>
    <t>Wykonanie hydrantu nadziemnego 80mm</t>
  </si>
  <si>
    <t>Montaż zaworu napowietrzająco odpowietrzającego DN80</t>
  </si>
  <si>
    <t xml:space="preserve">Wykonanie rury sygnalizacyjnej Φ50mm wraz ze skrzynką żeliwną </t>
  </si>
  <si>
    <t>Roboty geodezyjno- pomiarowe</t>
  </si>
  <si>
    <r>
      <t xml:space="preserve">Wykonanie wodociągu w przygotowanym wykopie z rur wodociągowych ciśnieniowych z PVC PN10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160 oraz próba szczelności i wytrzymałości, płukanie sieci</t>
    </r>
  </si>
  <si>
    <r>
      <t xml:space="preserve">Wykonanie wodociągu w przygotowanym wykopie z rur wodociągowych ciśnieniowych z PVC PN10 </t>
    </r>
    <r>
      <rPr>
        <sz val="10"/>
        <color indexed="8"/>
        <rFont val="Arial"/>
        <family val="2"/>
      </rPr>
      <t>Φ</t>
    </r>
    <r>
      <rPr>
        <sz val="10"/>
        <color indexed="8"/>
        <rFont val="Times New Roman"/>
        <family val="1"/>
      </rPr>
      <t>110 oraz próba szczelności i wytrzymałości, płukanie sieci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</si>
</sst>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7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b/>
      <u val="single"/>
      <sz val="18"/>
      <name val="Arial CE"/>
      <family val="0"/>
    </font>
    <font>
      <b/>
      <i/>
      <u val="single"/>
      <sz val="12"/>
      <name val="Arial CE"/>
      <family val="2"/>
    </font>
    <font>
      <sz val="12"/>
      <name val="Arial CE"/>
      <family val="0"/>
    </font>
    <font>
      <sz val="10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8"/>
      <name val="Arial CE"/>
      <family val="0"/>
    </font>
    <font>
      <b/>
      <sz val="10"/>
      <color indexed="5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0"/>
      <color indexed="8"/>
      <name val="Symbol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14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0" fillId="0" borderId="13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0" borderId="19" xfId="0" applyFont="1" applyFill="1" applyBorder="1" applyAlignment="1" applyProtection="1">
      <alignment horizontal="left" vertical="center" wrapText="1"/>
      <protection/>
    </xf>
    <xf numFmtId="0" fontId="12" fillId="0" borderId="19" xfId="0" applyFont="1" applyFill="1" applyBorder="1" applyAlignment="1" applyProtection="1">
      <alignment horizontal="left" vertical="center" wrapText="1"/>
      <protection/>
    </xf>
    <xf numFmtId="0" fontId="12" fillId="0" borderId="18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" fontId="12" fillId="0" borderId="10" xfId="0" applyNumberFormat="1" applyFont="1" applyFill="1" applyBorder="1" applyAlignment="1" applyProtection="1">
      <alignment horizontal="left" vertical="center" wrapText="1"/>
      <protection/>
    </xf>
    <xf numFmtId="4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>
      <alignment horizontal="left" vertic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right" vertical="center" wrapText="1"/>
      <protection/>
    </xf>
    <xf numFmtId="2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22" xfId="0" applyNumberFormat="1" applyFont="1" applyFill="1" applyBorder="1" applyAlignment="1">
      <alignment horizontal="center" vertical="center" wrapText="1"/>
    </xf>
    <xf numFmtId="167" fontId="21" fillId="0" borderId="22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 wrapText="1"/>
    </xf>
    <xf numFmtId="165" fontId="21" fillId="0" borderId="23" xfId="0" applyNumberFormat="1" applyFont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2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 applyProtection="1">
      <alignment horizontal="right" vertical="center" wrapText="1"/>
      <protection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21" fillId="0" borderId="1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right" vertical="center" wrapText="1"/>
      <protection/>
    </xf>
    <xf numFmtId="0" fontId="16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" fontId="6" fillId="0" borderId="19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" fontId="6" fillId="0" borderId="19" xfId="61" applyNumberFormat="1" applyFont="1" applyBorder="1" applyAlignment="1">
      <alignment horizontal="right"/>
    </xf>
    <xf numFmtId="4" fontId="6" fillId="0" borderId="13" xfId="61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4" fontId="7" fillId="0" borderId="2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6" fillId="0" borderId="30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Fill="1" applyBorder="1" applyAlignment="1">
      <alignment horizontal="right" vertical="center" wrapText="1"/>
    </xf>
    <xf numFmtId="4" fontId="9" fillId="0" borderId="28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9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right" vertical="center" wrapText="1"/>
      <protection/>
    </xf>
    <xf numFmtId="4" fontId="7" fillId="33" borderId="19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4" fontId="7" fillId="33" borderId="25" xfId="0" applyNumberFormat="1" applyFont="1" applyFill="1" applyBorder="1" applyAlignment="1">
      <alignment horizontal="right" vertical="center" wrapText="1"/>
    </xf>
    <xf numFmtId="4" fontId="7" fillId="33" borderId="26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right" vertical="center" wrapText="1"/>
      <protection/>
    </xf>
    <xf numFmtId="0" fontId="4" fillId="0" borderId="37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11.421875" style="0" customWidth="1"/>
    <col min="2" max="3" width="17.7109375" style="0" customWidth="1"/>
    <col min="4" max="4" width="16.7109375" style="0" customWidth="1"/>
    <col min="5" max="5" width="9.57421875" style="0" customWidth="1"/>
    <col min="6" max="6" width="13.57421875" style="0" customWidth="1"/>
  </cols>
  <sheetData>
    <row r="2" spans="1:6" ht="86.25" customHeight="1">
      <c r="A2" s="139" t="s">
        <v>390</v>
      </c>
      <c r="B2" s="140"/>
      <c r="C2" s="140"/>
      <c r="D2" s="140"/>
      <c r="E2" s="140"/>
      <c r="F2" s="141"/>
    </row>
    <row r="3" ht="52.5" customHeight="1"/>
    <row r="4" spans="2:4" ht="15.75">
      <c r="B4" s="142" t="s">
        <v>160</v>
      </c>
      <c r="C4" s="143"/>
      <c r="D4" s="144"/>
    </row>
    <row r="5" ht="12.75" customHeight="1"/>
    <row r="6" spans="1:6" ht="14.25">
      <c r="A6" s="1" t="s">
        <v>277</v>
      </c>
      <c r="B6" s="136" t="s">
        <v>197</v>
      </c>
      <c r="C6" s="136"/>
      <c r="D6" s="136"/>
      <c r="E6" s="137"/>
      <c r="F6" s="138"/>
    </row>
    <row r="7" spans="1:6" ht="14.25">
      <c r="A7" s="1" t="s">
        <v>162</v>
      </c>
      <c r="B7" s="136" t="s">
        <v>163</v>
      </c>
      <c r="C7" s="136"/>
      <c r="D7" s="136"/>
      <c r="E7" s="137"/>
      <c r="F7" s="138"/>
    </row>
    <row r="8" spans="1:6" ht="14.25">
      <c r="A8" s="1" t="s">
        <v>164</v>
      </c>
      <c r="B8" s="136" t="s">
        <v>165</v>
      </c>
      <c r="C8" s="136"/>
      <c r="D8" s="136"/>
      <c r="E8" s="145"/>
      <c r="F8" s="146"/>
    </row>
    <row r="9" spans="1:6" ht="14.25">
      <c r="A9" s="1" t="s">
        <v>166</v>
      </c>
      <c r="B9" s="136" t="s">
        <v>167</v>
      </c>
      <c r="C9" s="136"/>
      <c r="D9" s="136"/>
      <c r="E9" s="145"/>
      <c r="F9" s="146"/>
    </row>
    <row r="10" spans="1:6" ht="14.25">
      <c r="A10" s="1" t="s">
        <v>168</v>
      </c>
      <c r="B10" s="136" t="s">
        <v>169</v>
      </c>
      <c r="C10" s="136"/>
      <c r="D10" s="136"/>
      <c r="E10" s="147"/>
      <c r="F10" s="148"/>
    </row>
    <row r="11" spans="1:6" ht="12.75" customHeight="1">
      <c r="A11" s="1" t="s">
        <v>170</v>
      </c>
      <c r="B11" s="136" t="s">
        <v>171</v>
      </c>
      <c r="C11" s="136"/>
      <c r="D11" s="136"/>
      <c r="E11" s="147"/>
      <c r="F11" s="148"/>
    </row>
    <row r="12" spans="1:6" ht="14.25">
      <c r="A12" s="2" t="s">
        <v>172</v>
      </c>
      <c r="B12" s="149" t="s">
        <v>173</v>
      </c>
      <c r="C12" s="150"/>
      <c r="D12" s="151"/>
      <c r="E12" s="147"/>
      <c r="F12" s="148"/>
    </row>
    <row r="13" spans="1:6" ht="14.25">
      <c r="A13" s="2" t="s">
        <v>174</v>
      </c>
      <c r="B13" s="152" t="s">
        <v>175</v>
      </c>
      <c r="C13" s="153"/>
      <c r="D13" s="154"/>
      <c r="E13" s="147"/>
      <c r="F13" s="148"/>
    </row>
    <row r="14" spans="1:6" ht="14.25">
      <c r="A14" s="2" t="s">
        <v>176</v>
      </c>
      <c r="B14" s="152" t="s">
        <v>177</v>
      </c>
      <c r="C14" s="153"/>
      <c r="D14" s="154"/>
      <c r="E14" s="147"/>
      <c r="F14" s="148"/>
    </row>
    <row r="15" spans="1:6" ht="14.25">
      <c r="A15" s="2" t="s">
        <v>178</v>
      </c>
      <c r="B15" s="152" t="s">
        <v>179</v>
      </c>
      <c r="C15" s="153"/>
      <c r="D15" s="154"/>
      <c r="E15" s="147"/>
      <c r="F15" s="148"/>
    </row>
    <row r="16" spans="1:6" ht="14.25">
      <c r="A16" s="2" t="s">
        <v>180</v>
      </c>
      <c r="B16" s="152" t="s">
        <v>181</v>
      </c>
      <c r="C16" s="153"/>
      <c r="D16" s="154"/>
      <c r="E16" s="147"/>
      <c r="F16" s="148"/>
    </row>
    <row r="17" spans="1:6" ht="15" thickBot="1">
      <c r="A17" s="2" t="s">
        <v>182</v>
      </c>
      <c r="B17" s="152" t="s">
        <v>183</v>
      </c>
      <c r="C17" s="153"/>
      <c r="D17" s="154"/>
      <c r="E17" s="159"/>
      <c r="F17" s="160"/>
    </row>
    <row r="18" spans="1:6" ht="19.5" thickBot="1">
      <c r="A18" s="155" t="s">
        <v>184</v>
      </c>
      <c r="B18" s="156"/>
      <c r="C18" s="156"/>
      <c r="D18" s="156"/>
      <c r="E18" s="157"/>
      <c r="F18" s="158"/>
    </row>
    <row r="20" spans="2:4" ht="15.75">
      <c r="B20" s="142" t="s">
        <v>185</v>
      </c>
      <c r="C20" s="143"/>
      <c r="D20" s="144"/>
    </row>
    <row r="22" spans="1:6" ht="14.25">
      <c r="A22" s="149" t="s">
        <v>30</v>
      </c>
      <c r="B22" s="163"/>
      <c r="C22" s="163"/>
      <c r="D22" s="164"/>
      <c r="E22" s="137"/>
      <c r="F22" s="138"/>
    </row>
    <row r="23" spans="1:6" ht="14.25">
      <c r="A23" s="149" t="s">
        <v>31</v>
      </c>
      <c r="B23" s="163"/>
      <c r="C23" s="163"/>
      <c r="D23" s="164"/>
      <c r="E23" s="137"/>
      <c r="F23" s="138"/>
    </row>
    <row r="24" spans="1:6" ht="14.25">
      <c r="A24" s="149" t="s">
        <v>32</v>
      </c>
      <c r="B24" s="163"/>
      <c r="C24" s="163"/>
      <c r="D24" s="164"/>
      <c r="E24" s="145"/>
      <c r="F24" s="146"/>
    </row>
    <row r="25" spans="1:6" ht="14.25">
      <c r="A25" s="149" t="s">
        <v>186</v>
      </c>
      <c r="B25" s="163"/>
      <c r="C25" s="163"/>
      <c r="D25" s="164"/>
      <c r="E25" s="145"/>
      <c r="F25" s="146"/>
    </row>
    <row r="26" spans="1:6" ht="15" thickBot="1">
      <c r="A26" s="149" t="s">
        <v>33</v>
      </c>
      <c r="B26" s="163"/>
      <c r="C26" s="163"/>
      <c r="D26" s="164"/>
      <c r="E26" s="147"/>
      <c r="F26" s="148"/>
    </row>
    <row r="27" spans="1:6" ht="19.5" thickBot="1">
      <c r="A27" s="155" t="s">
        <v>184</v>
      </c>
      <c r="B27" s="156"/>
      <c r="C27" s="156"/>
      <c r="D27" s="156"/>
      <c r="E27" s="157"/>
      <c r="F27" s="158"/>
    </row>
    <row r="28" ht="13.5" thickBot="1"/>
    <row r="29" spans="4:6" ht="24" thickBot="1">
      <c r="D29" s="3" t="s">
        <v>187</v>
      </c>
      <c r="E29" s="161"/>
      <c r="F29" s="162"/>
    </row>
  </sheetData>
  <sheetProtection/>
  <mergeCells count="42">
    <mergeCell ref="A23:D23"/>
    <mergeCell ref="E23:F23"/>
    <mergeCell ref="B20:D20"/>
    <mergeCell ref="A22:D22"/>
    <mergeCell ref="E22:F22"/>
    <mergeCell ref="E29:F29"/>
    <mergeCell ref="A27:D27"/>
    <mergeCell ref="A24:D24"/>
    <mergeCell ref="E24:F24"/>
    <mergeCell ref="E27:F27"/>
    <mergeCell ref="A25:D25"/>
    <mergeCell ref="E25:F25"/>
    <mergeCell ref="A26:D26"/>
    <mergeCell ref="E26:F26"/>
    <mergeCell ref="A18:D18"/>
    <mergeCell ref="E18:F18"/>
    <mergeCell ref="B14:D14"/>
    <mergeCell ref="E14:F14"/>
    <mergeCell ref="B15:D15"/>
    <mergeCell ref="E15:F15"/>
    <mergeCell ref="B16:D16"/>
    <mergeCell ref="E16:F16"/>
    <mergeCell ref="B17:D17"/>
    <mergeCell ref="E17:F17"/>
    <mergeCell ref="B11:D11"/>
    <mergeCell ref="E11:F11"/>
    <mergeCell ref="B12:D12"/>
    <mergeCell ref="E12:F12"/>
    <mergeCell ref="B13:D13"/>
    <mergeCell ref="E13:F13"/>
    <mergeCell ref="B8:D8"/>
    <mergeCell ref="E8:F8"/>
    <mergeCell ref="B9:D9"/>
    <mergeCell ref="E9:F9"/>
    <mergeCell ref="B10:D10"/>
    <mergeCell ref="E10:F10"/>
    <mergeCell ref="B7:D7"/>
    <mergeCell ref="E7:F7"/>
    <mergeCell ref="A2:F2"/>
    <mergeCell ref="B4:D4"/>
    <mergeCell ref="B6:D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Layout" zoomScaleSheetLayoutView="100" workbookViewId="0" topLeftCell="A13">
      <selection activeCell="C59" sqref="C59"/>
    </sheetView>
  </sheetViews>
  <sheetFormatPr defaultColWidth="9.140625" defaultRowHeight="12.75"/>
  <cols>
    <col min="1" max="1" width="4.7109375" style="56" customWidth="1"/>
    <col min="2" max="2" width="10.00390625" style="31" customWidth="1"/>
    <col min="3" max="3" width="73.00390625" style="32" customWidth="1"/>
    <col min="4" max="4" width="10.7109375" style="28" customWidth="1"/>
    <col min="5" max="5" width="14.421875" style="28" bestFit="1" customWidth="1"/>
    <col min="6" max="6" width="11.7109375" style="33" customWidth="1"/>
    <col min="7" max="7" width="17.421875" style="9" customWidth="1"/>
    <col min="8" max="8" width="9.140625" style="9" customWidth="1"/>
    <col min="9" max="10" width="11.7109375" style="9" bestFit="1" customWidth="1"/>
    <col min="11" max="16384" width="9.140625" style="9" customWidth="1"/>
  </cols>
  <sheetData>
    <row r="1" spans="1:7" ht="18.75">
      <c r="A1" s="173" t="s">
        <v>276</v>
      </c>
      <c r="B1" s="173"/>
      <c r="C1" s="173"/>
      <c r="D1" s="173"/>
      <c r="E1" s="173"/>
      <c r="F1" s="173"/>
      <c r="G1" s="173"/>
    </row>
    <row r="2" spans="1:7" ht="16.5" thickBot="1">
      <c r="A2" s="53"/>
      <c r="B2" s="10"/>
      <c r="C2" s="11"/>
      <c r="D2" s="4"/>
      <c r="E2" s="4"/>
      <c r="F2" s="12"/>
      <c r="G2" s="5"/>
    </row>
    <row r="3" spans="1:7" s="14" customFormat="1" ht="31.5" customHeight="1">
      <c r="A3" s="174" t="s">
        <v>311</v>
      </c>
      <c r="B3" s="176" t="s">
        <v>77</v>
      </c>
      <c r="C3" s="178" t="s">
        <v>190</v>
      </c>
      <c r="D3" s="13" t="s">
        <v>191</v>
      </c>
      <c r="E3" s="13"/>
      <c r="F3" s="180" t="s">
        <v>192</v>
      </c>
      <c r="G3" s="182" t="s">
        <v>193</v>
      </c>
    </row>
    <row r="4" spans="1:7" s="14" customFormat="1" ht="15.75">
      <c r="A4" s="175"/>
      <c r="B4" s="177"/>
      <c r="C4" s="179"/>
      <c r="D4" s="15" t="s">
        <v>194</v>
      </c>
      <c r="E4" s="15" t="s">
        <v>195</v>
      </c>
      <c r="F4" s="181"/>
      <c r="G4" s="183"/>
    </row>
    <row r="5" spans="1:7" ht="12.75">
      <c r="A5" s="135">
        <v>1</v>
      </c>
      <c r="B5" s="16">
        <v>2</v>
      </c>
      <c r="C5" s="17">
        <v>3</v>
      </c>
      <c r="D5" s="16">
        <v>4</v>
      </c>
      <c r="E5" s="16">
        <v>5</v>
      </c>
      <c r="F5" s="16">
        <v>6</v>
      </c>
      <c r="G5" s="18">
        <v>7</v>
      </c>
    </row>
    <row r="6" spans="1:7" s="26" customFormat="1" ht="15.75">
      <c r="A6" s="52"/>
      <c r="B6" s="20" t="s">
        <v>201</v>
      </c>
      <c r="C6" s="142" t="s">
        <v>163</v>
      </c>
      <c r="D6" s="143"/>
      <c r="E6" s="143"/>
      <c r="F6" s="143"/>
      <c r="G6" s="169"/>
    </row>
    <row r="7" spans="1:7" ht="15.75">
      <c r="A7" s="52"/>
      <c r="B7" s="22" t="s">
        <v>203</v>
      </c>
      <c r="C7" s="170" t="s">
        <v>204</v>
      </c>
      <c r="D7" s="171"/>
      <c r="E7" s="171"/>
      <c r="F7" s="171"/>
      <c r="G7" s="172"/>
    </row>
    <row r="8" spans="1:7" ht="15.75">
      <c r="A8" s="52">
        <f>MAX(A$6:A7)+1</f>
        <v>1</v>
      </c>
      <c r="B8" s="22"/>
      <c r="C8" s="58" t="s">
        <v>205</v>
      </c>
      <c r="D8" s="49" t="s">
        <v>206</v>
      </c>
      <c r="E8" s="122">
        <v>0.226</v>
      </c>
      <c r="F8" s="50"/>
      <c r="G8" s="51"/>
    </row>
    <row r="9" spans="1:7" s="28" customFormat="1" ht="15.75">
      <c r="A9" s="52"/>
      <c r="B9" s="22" t="s">
        <v>225</v>
      </c>
      <c r="C9" s="170" t="s">
        <v>226</v>
      </c>
      <c r="D9" s="171"/>
      <c r="E9" s="171"/>
      <c r="F9" s="171"/>
      <c r="G9" s="172"/>
    </row>
    <row r="10" spans="1:7" ht="15.75">
      <c r="A10" s="52">
        <f>MAX(A$6:A9)+1</f>
        <v>2</v>
      </c>
      <c r="B10" s="22"/>
      <c r="C10" s="58" t="s">
        <v>81</v>
      </c>
      <c r="D10" s="49" t="s">
        <v>315</v>
      </c>
      <c r="E10" s="50">
        <v>275.6</v>
      </c>
      <c r="F10" s="50"/>
      <c r="G10" s="51"/>
    </row>
    <row r="11" spans="1:7" s="64" customFormat="1" ht="15.75">
      <c r="A11" s="52">
        <f>MAX(A$6:A10)+1</f>
        <v>3</v>
      </c>
      <c r="B11" s="22"/>
      <c r="C11" s="58" t="s">
        <v>82</v>
      </c>
      <c r="D11" s="49" t="s">
        <v>312</v>
      </c>
      <c r="E11" s="50">
        <v>216.7</v>
      </c>
      <c r="F11" s="50"/>
      <c r="G11" s="51"/>
    </row>
    <row r="12" spans="1:7" s="64" customFormat="1" ht="15.75">
      <c r="A12" s="52">
        <f>MAX(A$6:A11)+1</f>
        <v>4</v>
      </c>
      <c r="B12" s="22"/>
      <c r="C12" s="58" t="s">
        <v>83</v>
      </c>
      <c r="D12" s="49" t="s">
        <v>312</v>
      </c>
      <c r="E12" s="50">
        <v>77.6</v>
      </c>
      <c r="F12" s="50"/>
      <c r="G12" s="51"/>
    </row>
    <row r="13" spans="1:7" s="64" customFormat="1" ht="15.75">
      <c r="A13" s="52">
        <f>MAX(A$6:A12)+1</f>
        <v>5</v>
      </c>
      <c r="B13" s="22"/>
      <c r="C13" s="58" t="s">
        <v>84</v>
      </c>
      <c r="D13" s="49" t="s">
        <v>312</v>
      </c>
      <c r="E13" s="50">
        <v>60.5</v>
      </c>
      <c r="F13" s="50"/>
      <c r="G13" s="51"/>
    </row>
    <row r="14" spans="1:7" s="64" customFormat="1" ht="15.75">
      <c r="A14" s="52">
        <f>MAX(A$6:A13)+1</f>
        <v>6</v>
      </c>
      <c r="B14" s="22"/>
      <c r="C14" s="58" t="s">
        <v>85</v>
      </c>
      <c r="D14" s="49" t="s">
        <v>312</v>
      </c>
      <c r="E14" s="50">
        <v>21.2</v>
      </c>
      <c r="F14" s="50"/>
      <c r="G14" s="51"/>
    </row>
    <row r="15" spans="1:7" s="64" customFormat="1" ht="15.75">
      <c r="A15" s="52">
        <f>MAX(A$6:A14)+1</f>
        <v>7</v>
      </c>
      <c r="B15" s="22"/>
      <c r="C15" s="58" t="s">
        <v>79</v>
      </c>
      <c r="D15" s="49" t="s">
        <v>313</v>
      </c>
      <c r="E15" s="50">
        <v>21.88</v>
      </c>
      <c r="F15" s="50"/>
      <c r="G15" s="51"/>
    </row>
    <row r="16" spans="1:7" s="64" customFormat="1" ht="15.75">
      <c r="A16" s="52">
        <f>MAX(A$6:A15)+1</f>
        <v>8</v>
      </c>
      <c r="B16" s="22"/>
      <c r="C16" s="58" t="s">
        <v>86</v>
      </c>
      <c r="D16" s="49" t="s">
        <v>315</v>
      </c>
      <c r="E16" s="50">
        <v>379</v>
      </c>
      <c r="F16" s="50"/>
      <c r="G16" s="51"/>
    </row>
    <row r="17" spans="1:7" s="64" customFormat="1" ht="15.75">
      <c r="A17" s="62">
        <f>MAX(A$6:A16)+1</f>
        <v>9</v>
      </c>
      <c r="B17" s="22"/>
      <c r="C17" s="58" t="s">
        <v>87</v>
      </c>
      <c r="D17" s="49" t="s">
        <v>313</v>
      </c>
      <c r="E17" s="50">
        <v>14.8</v>
      </c>
      <c r="F17" s="50"/>
      <c r="G17" s="51"/>
    </row>
    <row r="18" spans="1:7" ht="15.75">
      <c r="A18" s="62">
        <f>MAX(A$6:A17)+1</f>
        <v>10</v>
      </c>
      <c r="B18" s="22"/>
      <c r="C18" s="58" t="s">
        <v>88</v>
      </c>
      <c r="D18" s="65" t="s">
        <v>315</v>
      </c>
      <c r="E18" s="66">
        <v>117.8</v>
      </c>
      <c r="F18" s="67"/>
      <c r="G18" s="51"/>
    </row>
    <row r="19" spans="1:7" ht="15.75">
      <c r="A19" s="62">
        <f>MAX(A$6:A18)+1</f>
        <v>11</v>
      </c>
      <c r="B19" s="22"/>
      <c r="C19" s="58" t="s">
        <v>89</v>
      </c>
      <c r="D19" s="65" t="s">
        <v>90</v>
      </c>
      <c r="E19" s="66">
        <v>1</v>
      </c>
      <c r="F19" s="67"/>
      <c r="G19" s="51"/>
    </row>
    <row r="20" spans="1:7" ht="15.75">
      <c r="A20" s="62">
        <f>MAX(A$6:A19)+1</f>
        <v>12</v>
      </c>
      <c r="B20" s="22"/>
      <c r="C20" s="58" t="s">
        <v>91</v>
      </c>
      <c r="D20" s="65" t="s">
        <v>90</v>
      </c>
      <c r="E20" s="66">
        <v>17</v>
      </c>
      <c r="F20" s="67"/>
      <c r="G20" s="51"/>
    </row>
    <row r="21" spans="1:7" ht="15.75">
      <c r="A21" s="62">
        <f>MAX(A$6:A20)+1</f>
        <v>13</v>
      </c>
      <c r="B21" s="22"/>
      <c r="C21" s="58" t="s">
        <v>92</v>
      </c>
      <c r="D21" s="65" t="s">
        <v>315</v>
      </c>
      <c r="E21" s="66">
        <v>9</v>
      </c>
      <c r="F21" s="67"/>
      <c r="G21" s="51"/>
    </row>
    <row r="22" spans="1:7" ht="18.75">
      <c r="A22" s="62"/>
      <c r="B22" s="22"/>
      <c r="C22" s="165" t="s">
        <v>78</v>
      </c>
      <c r="D22" s="166"/>
      <c r="E22" s="29"/>
      <c r="F22" s="167"/>
      <c r="G22" s="168"/>
    </row>
    <row r="23" spans="1:7" ht="15.75">
      <c r="A23" s="62"/>
      <c r="B23" s="20" t="s">
        <v>120</v>
      </c>
      <c r="C23" s="142" t="s">
        <v>165</v>
      </c>
      <c r="D23" s="143"/>
      <c r="E23" s="143"/>
      <c r="F23" s="143"/>
      <c r="G23" s="169"/>
    </row>
    <row r="24" spans="1:7" s="28" customFormat="1" ht="15.75">
      <c r="A24" s="62"/>
      <c r="B24" s="22" t="s">
        <v>121</v>
      </c>
      <c r="C24" s="170" t="s">
        <v>122</v>
      </c>
      <c r="D24" s="171"/>
      <c r="E24" s="171"/>
      <c r="F24" s="171"/>
      <c r="G24" s="172"/>
    </row>
    <row r="25" spans="1:7" s="28" customFormat="1" ht="15.75">
      <c r="A25" s="62">
        <f>MAX(A$6:A24)+1</f>
        <v>14</v>
      </c>
      <c r="B25" s="22"/>
      <c r="C25" s="58" t="s">
        <v>93</v>
      </c>
      <c r="D25" s="49" t="s">
        <v>313</v>
      </c>
      <c r="E25" s="50">
        <v>137.1</v>
      </c>
      <c r="F25" s="50"/>
      <c r="G25" s="51"/>
    </row>
    <row r="26" spans="1:7" s="28" customFormat="1" ht="15.75">
      <c r="A26" s="62"/>
      <c r="B26" s="22" t="s">
        <v>290</v>
      </c>
      <c r="C26" s="170" t="s">
        <v>291</v>
      </c>
      <c r="D26" s="171"/>
      <c r="E26" s="171"/>
      <c r="F26" s="171"/>
      <c r="G26" s="172"/>
    </row>
    <row r="27" spans="1:7" s="40" customFormat="1" ht="15.75">
      <c r="A27" s="62">
        <f>MAX(A$6:A26)+1</f>
        <v>15</v>
      </c>
      <c r="B27" s="43"/>
      <c r="C27" s="81" t="s">
        <v>94</v>
      </c>
      <c r="D27" s="82" t="s">
        <v>313</v>
      </c>
      <c r="E27" s="83">
        <v>75.5</v>
      </c>
      <c r="F27" s="128"/>
      <c r="G27" s="84"/>
    </row>
    <row r="28" spans="1:7" s="40" customFormat="1" ht="15.75">
      <c r="A28" s="62">
        <f>MAX(A$6:A27)+1</f>
        <v>16</v>
      </c>
      <c r="B28" s="43"/>
      <c r="C28" s="81" t="s">
        <v>95</v>
      </c>
      <c r="D28" s="82" t="s">
        <v>312</v>
      </c>
      <c r="E28" s="83">
        <v>597</v>
      </c>
      <c r="F28" s="83"/>
      <c r="G28" s="84"/>
    </row>
    <row r="29" spans="1:7" ht="18.75">
      <c r="A29" s="62"/>
      <c r="B29" s="22"/>
      <c r="C29" s="165" t="s">
        <v>294</v>
      </c>
      <c r="D29" s="166"/>
      <c r="E29" s="29"/>
      <c r="F29" s="167"/>
      <c r="G29" s="168"/>
    </row>
    <row r="30" spans="1:7" ht="15.75">
      <c r="A30" s="62"/>
      <c r="B30" s="20" t="s">
        <v>295</v>
      </c>
      <c r="C30" s="142" t="s">
        <v>167</v>
      </c>
      <c r="D30" s="143"/>
      <c r="E30" s="143"/>
      <c r="F30" s="143"/>
      <c r="G30" s="169"/>
    </row>
    <row r="31" spans="1:9" s="28" customFormat="1" ht="15.75">
      <c r="A31" s="52"/>
      <c r="B31" s="22" t="s">
        <v>299</v>
      </c>
      <c r="C31" s="170" t="s">
        <v>300</v>
      </c>
      <c r="D31" s="171"/>
      <c r="E31" s="171"/>
      <c r="F31" s="171"/>
      <c r="G31" s="172"/>
      <c r="I31" s="35"/>
    </row>
    <row r="32" spans="1:7" s="28" customFormat="1" ht="25.5">
      <c r="A32" s="52">
        <f>MAX(A$6:A31)+1</f>
        <v>17</v>
      </c>
      <c r="B32" s="22"/>
      <c r="C32" s="69" t="s">
        <v>96</v>
      </c>
      <c r="D32" s="49" t="s">
        <v>315</v>
      </c>
      <c r="E32" s="50">
        <v>6.5</v>
      </c>
      <c r="F32" s="50"/>
      <c r="G32" s="51"/>
    </row>
    <row r="33" spans="1:7" s="28" customFormat="1" ht="15.75">
      <c r="A33" s="52">
        <f>MAX(A$6:A32)+1</f>
        <v>18</v>
      </c>
      <c r="B33" s="22"/>
      <c r="C33" s="69" t="s">
        <v>80</v>
      </c>
      <c r="D33" s="49" t="s">
        <v>314</v>
      </c>
      <c r="E33" s="50">
        <v>3</v>
      </c>
      <c r="F33" s="50"/>
      <c r="G33" s="51"/>
    </row>
    <row r="34" spans="1:7" ht="18.75">
      <c r="A34" s="52"/>
      <c r="B34" s="22"/>
      <c r="C34" s="165" t="s">
        <v>305</v>
      </c>
      <c r="D34" s="166"/>
      <c r="E34" s="29"/>
      <c r="F34" s="167"/>
      <c r="G34" s="168"/>
    </row>
    <row r="35" spans="1:7" ht="15.75">
      <c r="A35" s="52"/>
      <c r="B35" s="20" t="s">
        <v>306</v>
      </c>
      <c r="C35" s="142" t="s">
        <v>307</v>
      </c>
      <c r="D35" s="143"/>
      <c r="E35" s="143"/>
      <c r="F35" s="143"/>
      <c r="G35" s="169"/>
    </row>
    <row r="36" spans="1:7" s="28" customFormat="1" ht="15.75">
      <c r="A36" s="52"/>
      <c r="B36" s="22" t="s">
        <v>309</v>
      </c>
      <c r="C36" s="170" t="s">
        <v>310</v>
      </c>
      <c r="D36" s="171"/>
      <c r="E36" s="171"/>
      <c r="F36" s="171"/>
      <c r="G36" s="172"/>
    </row>
    <row r="37" spans="1:7" ht="25.5">
      <c r="A37" s="52">
        <f>MAX(A$6:A36)+1</f>
        <v>19</v>
      </c>
      <c r="B37" s="22"/>
      <c r="C37" s="58" t="s">
        <v>97</v>
      </c>
      <c r="D37" s="49" t="s">
        <v>312</v>
      </c>
      <c r="E37" s="50">
        <v>602.68</v>
      </c>
      <c r="F37" s="50"/>
      <c r="G37" s="51"/>
    </row>
    <row r="38" spans="1:7" ht="15.75">
      <c r="A38" s="52">
        <f>MAX(A$6:A37)+1</f>
        <v>20</v>
      </c>
      <c r="B38" s="22"/>
      <c r="C38" s="58" t="s">
        <v>98</v>
      </c>
      <c r="D38" s="49" t="s">
        <v>312</v>
      </c>
      <c r="E38" s="50">
        <v>311.98</v>
      </c>
      <c r="F38" s="50"/>
      <c r="G38" s="51"/>
    </row>
    <row r="39" spans="1:7" ht="15.75">
      <c r="A39" s="52">
        <f>MAX(A$6:A37)+1</f>
        <v>20</v>
      </c>
      <c r="B39" s="22"/>
      <c r="C39" s="58" t="s">
        <v>99</v>
      </c>
      <c r="D39" s="49" t="s">
        <v>312</v>
      </c>
      <c r="E39" s="50">
        <v>181</v>
      </c>
      <c r="F39" s="50"/>
      <c r="G39" s="51"/>
    </row>
    <row r="40" spans="1:7" s="28" customFormat="1" ht="15.75">
      <c r="A40" s="52"/>
      <c r="B40" s="22" t="s">
        <v>130</v>
      </c>
      <c r="C40" s="170" t="s">
        <v>467</v>
      </c>
      <c r="D40" s="171"/>
      <c r="E40" s="171"/>
      <c r="F40" s="171"/>
      <c r="G40" s="172"/>
    </row>
    <row r="41" spans="1:7" ht="25.5">
      <c r="A41" s="52">
        <f>MAX(A$6:A40)+1</f>
        <v>21</v>
      </c>
      <c r="B41" s="22"/>
      <c r="C41" s="58" t="s">
        <v>100</v>
      </c>
      <c r="D41" s="49" t="s">
        <v>312</v>
      </c>
      <c r="E41" s="50">
        <v>311.98</v>
      </c>
      <c r="F41" s="50"/>
      <c r="G41" s="51"/>
    </row>
    <row r="42" spans="1:7" s="28" customFormat="1" ht="15.75">
      <c r="A42" s="52"/>
      <c r="B42" s="22" t="s">
        <v>67</v>
      </c>
      <c r="C42" s="170" t="s">
        <v>101</v>
      </c>
      <c r="D42" s="171"/>
      <c r="E42" s="171"/>
      <c r="F42" s="171"/>
      <c r="G42" s="172"/>
    </row>
    <row r="43" spans="1:7" ht="15.75">
      <c r="A43" s="52">
        <f>MAX(A$6:A42)+1</f>
        <v>22</v>
      </c>
      <c r="B43" s="22"/>
      <c r="C43" s="58" t="s">
        <v>102</v>
      </c>
      <c r="D43" s="49" t="s">
        <v>312</v>
      </c>
      <c r="E43" s="50">
        <v>95</v>
      </c>
      <c r="F43" s="50"/>
      <c r="G43" s="51"/>
    </row>
    <row r="44" spans="1:7" ht="15.75">
      <c r="A44" s="52">
        <f>MAX(A$6:A43)+1</f>
        <v>23</v>
      </c>
      <c r="B44" s="22"/>
      <c r="C44" s="58" t="s">
        <v>103</v>
      </c>
      <c r="D44" s="49" t="s">
        <v>313</v>
      </c>
      <c r="E44" s="50">
        <v>40.56</v>
      </c>
      <c r="F44" s="50"/>
      <c r="G44" s="51"/>
    </row>
    <row r="45" spans="1:7" ht="18.75">
      <c r="A45" s="52"/>
      <c r="B45" s="22"/>
      <c r="C45" s="165" t="s">
        <v>342</v>
      </c>
      <c r="D45" s="166"/>
      <c r="E45" s="29"/>
      <c r="F45" s="167"/>
      <c r="G45" s="168"/>
    </row>
    <row r="46" spans="1:7" s="28" customFormat="1" ht="15.75">
      <c r="A46" s="52"/>
      <c r="B46" s="20" t="s">
        <v>343</v>
      </c>
      <c r="C46" s="142" t="s">
        <v>344</v>
      </c>
      <c r="D46" s="143"/>
      <c r="E46" s="143"/>
      <c r="F46" s="143"/>
      <c r="G46" s="169"/>
    </row>
    <row r="47" spans="1:7" s="28" customFormat="1" ht="15.75">
      <c r="A47" s="52"/>
      <c r="B47" s="22" t="s">
        <v>69</v>
      </c>
      <c r="C47" s="123" t="s">
        <v>68</v>
      </c>
      <c r="D47" s="49"/>
      <c r="E47" s="50"/>
      <c r="F47" s="50"/>
      <c r="G47" s="51"/>
    </row>
    <row r="48" spans="1:7" s="28" customFormat="1" ht="25.5">
      <c r="A48" s="52">
        <f>MAX(A$6:A47)+1</f>
        <v>24</v>
      </c>
      <c r="B48" s="22"/>
      <c r="C48" s="58" t="s">
        <v>104</v>
      </c>
      <c r="D48" s="49" t="s">
        <v>312</v>
      </c>
      <c r="E48" s="50">
        <v>1450.7</v>
      </c>
      <c r="F48" s="50"/>
      <c r="G48" s="51"/>
    </row>
    <row r="49" spans="1:7" ht="18.75">
      <c r="A49" s="52"/>
      <c r="B49" s="22"/>
      <c r="C49" s="165" t="s">
        <v>352</v>
      </c>
      <c r="D49" s="166"/>
      <c r="E49" s="29"/>
      <c r="F49" s="167"/>
      <c r="G49" s="168"/>
    </row>
    <row r="50" spans="1:7" ht="15.75">
      <c r="A50" s="62"/>
      <c r="B50" s="20" t="s">
        <v>363</v>
      </c>
      <c r="C50" s="142" t="s">
        <v>364</v>
      </c>
      <c r="D50" s="143"/>
      <c r="E50" s="143"/>
      <c r="F50" s="143"/>
      <c r="G50" s="169"/>
    </row>
    <row r="51" spans="1:7" s="28" customFormat="1" ht="15.75">
      <c r="A51" s="62"/>
      <c r="B51" s="22" t="s">
        <v>374</v>
      </c>
      <c r="C51" s="170" t="s">
        <v>375</v>
      </c>
      <c r="D51" s="171"/>
      <c r="E51" s="171"/>
      <c r="F51" s="171"/>
      <c r="G51" s="172"/>
    </row>
    <row r="52" spans="1:7" ht="25.5">
      <c r="A52" s="62">
        <f>MAX(A$6:A51)+1</f>
        <v>25</v>
      </c>
      <c r="B52" s="22"/>
      <c r="C52" s="69" t="s">
        <v>70</v>
      </c>
      <c r="D52" s="49" t="s">
        <v>314</v>
      </c>
      <c r="E52" s="73">
        <v>3</v>
      </c>
      <c r="F52" s="124"/>
      <c r="G52" s="125"/>
    </row>
    <row r="53" spans="1:7" ht="25.5">
      <c r="A53" s="62">
        <f>MAX(A$6:A52)+1</f>
        <v>26</v>
      </c>
      <c r="B53" s="22"/>
      <c r="C53" s="58" t="s">
        <v>71</v>
      </c>
      <c r="D53" s="49" t="s">
        <v>314</v>
      </c>
      <c r="E53" s="73">
        <v>3</v>
      </c>
      <c r="F53" s="50"/>
      <c r="G53" s="51"/>
    </row>
    <row r="54" spans="1:7" ht="18.75">
      <c r="A54" s="62"/>
      <c r="B54" s="22"/>
      <c r="C54" s="165" t="s">
        <v>137</v>
      </c>
      <c r="D54" s="166"/>
      <c r="E54" s="24"/>
      <c r="F54" s="167"/>
      <c r="G54" s="168"/>
    </row>
    <row r="55" spans="1:7" ht="15.75">
      <c r="A55" s="62"/>
      <c r="B55" s="20" t="s">
        <v>138</v>
      </c>
      <c r="C55" s="142" t="s">
        <v>177</v>
      </c>
      <c r="D55" s="143"/>
      <c r="E55" s="143"/>
      <c r="F55" s="143"/>
      <c r="G55" s="169"/>
    </row>
    <row r="56" spans="1:7" ht="15.75">
      <c r="A56" s="62"/>
      <c r="B56" s="22" t="s">
        <v>139</v>
      </c>
      <c r="C56" s="170" t="s">
        <v>140</v>
      </c>
      <c r="D56" s="171"/>
      <c r="E56" s="171"/>
      <c r="F56" s="171"/>
      <c r="G56" s="172"/>
    </row>
    <row r="57" spans="1:7" ht="25.5">
      <c r="A57" s="62">
        <f>MAX(A$6:A56)+1</f>
        <v>27</v>
      </c>
      <c r="B57" s="22"/>
      <c r="C57" s="58" t="s">
        <v>105</v>
      </c>
      <c r="D57" s="49" t="s">
        <v>315</v>
      </c>
      <c r="E57" s="50">
        <v>530.5</v>
      </c>
      <c r="F57" s="50"/>
      <c r="G57" s="51"/>
    </row>
    <row r="58" spans="1:7" ht="15.75">
      <c r="A58" s="62"/>
      <c r="B58" s="22" t="s">
        <v>144</v>
      </c>
      <c r="C58" s="152" t="s">
        <v>112</v>
      </c>
      <c r="D58" s="153"/>
      <c r="E58" s="153"/>
      <c r="F58" s="153"/>
      <c r="G58" s="184"/>
    </row>
    <row r="59" spans="1:7" ht="25.5">
      <c r="A59" s="62">
        <f>MAX(A$6:A58)+1</f>
        <v>28</v>
      </c>
      <c r="B59" s="22"/>
      <c r="C59" s="58" t="s">
        <v>106</v>
      </c>
      <c r="D59" s="49" t="s">
        <v>312</v>
      </c>
      <c r="E59" s="50">
        <v>181</v>
      </c>
      <c r="F59" s="50"/>
      <c r="G59" s="51"/>
    </row>
    <row r="60" spans="1:7" ht="15.75">
      <c r="A60" s="62">
        <f>MAX(A$6:A59)+1</f>
        <v>29</v>
      </c>
      <c r="B60" s="22"/>
      <c r="C60" s="58" t="s">
        <v>107</v>
      </c>
      <c r="D60" s="49" t="s">
        <v>312</v>
      </c>
      <c r="E60" s="50">
        <v>21.2</v>
      </c>
      <c r="F60" s="50"/>
      <c r="G60" s="51"/>
    </row>
    <row r="61" spans="1:7" ht="15.75">
      <c r="A61" s="62">
        <f>MAX(A$6:A60)+1</f>
        <v>30</v>
      </c>
      <c r="B61" s="22"/>
      <c r="C61" s="58" t="s">
        <v>108</v>
      </c>
      <c r="D61" s="49" t="s">
        <v>312</v>
      </c>
      <c r="E61" s="50">
        <v>69</v>
      </c>
      <c r="F61" s="50"/>
      <c r="G61" s="51"/>
    </row>
    <row r="62" spans="1:7" ht="15.75">
      <c r="A62" s="62"/>
      <c r="B62" s="22" t="s">
        <v>147</v>
      </c>
      <c r="C62" s="170" t="s">
        <v>148</v>
      </c>
      <c r="D62" s="171"/>
      <c r="E62" s="171"/>
      <c r="F62" s="171"/>
      <c r="G62" s="172"/>
    </row>
    <row r="63" spans="1:7" ht="25.5">
      <c r="A63" s="62">
        <f>MAX(A$6:A62)+1</f>
        <v>31</v>
      </c>
      <c r="B63" s="22"/>
      <c r="C63" s="58" t="s">
        <v>72</v>
      </c>
      <c r="D63" s="49" t="s">
        <v>315</v>
      </c>
      <c r="E63" s="50">
        <v>142</v>
      </c>
      <c r="F63" s="50"/>
      <c r="G63" s="51"/>
    </row>
    <row r="64" spans="1:7" ht="15.75">
      <c r="A64" s="62"/>
      <c r="B64" s="22" t="s">
        <v>73</v>
      </c>
      <c r="C64" s="170" t="s">
        <v>74</v>
      </c>
      <c r="D64" s="171"/>
      <c r="E64" s="171"/>
      <c r="F64" s="171"/>
      <c r="G64" s="172"/>
    </row>
    <row r="65" spans="1:7" ht="25.5">
      <c r="A65" s="62">
        <f>MAX(A$6:A64)+1</f>
        <v>32</v>
      </c>
      <c r="B65" s="22"/>
      <c r="C65" s="58" t="s">
        <v>109</v>
      </c>
      <c r="D65" s="49" t="s">
        <v>312</v>
      </c>
      <c r="E65" s="50">
        <v>28.6</v>
      </c>
      <c r="F65" s="50"/>
      <c r="G65" s="51"/>
    </row>
    <row r="66" spans="1:7" ht="18.75">
      <c r="A66" s="62"/>
      <c r="B66" s="22"/>
      <c r="C66" s="165" t="s">
        <v>321</v>
      </c>
      <c r="D66" s="166"/>
      <c r="E66" s="24"/>
      <c r="F66" s="167"/>
      <c r="G66" s="168"/>
    </row>
    <row r="67" spans="1:7" s="26" customFormat="1" ht="15.75">
      <c r="A67" s="62"/>
      <c r="B67" s="20" t="s">
        <v>328</v>
      </c>
      <c r="C67" s="142" t="s">
        <v>181</v>
      </c>
      <c r="D67" s="143"/>
      <c r="E67" s="143"/>
      <c r="F67" s="143"/>
      <c r="G67" s="169"/>
    </row>
    <row r="68" spans="1:7" s="26" customFormat="1" ht="16.5" thickBot="1">
      <c r="A68" s="62">
        <f>MAX(A$6:A67)+1</f>
        <v>33</v>
      </c>
      <c r="B68" s="2"/>
      <c r="C68" s="58" t="s">
        <v>110</v>
      </c>
      <c r="D68" s="49" t="s">
        <v>206</v>
      </c>
      <c r="E68" s="50">
        <v>0.226</v>
      </c>
      <c r="F68" s="50"/>
      <c r="G68" s="51"/>
    </row>
    <row r="69" spans="1:7" ht="15.75">
      <c r="A69" s="130"/>
      <c r="B69" s="131"/>
      <c r="C69" s="132" t="s">
        <v>75</v>
      </c>
      <c r="D69" s="132"/>
      <c r="E69" s="133"/>
      <c r="F69" s="133"/>
      <c r="G69" s="134"/>
    </row>
    <row r="70" spans="1:7" ht="15.75">
      <c r="A70" s="52"/>
      <c r="B70" s="22"/>
      <c r="C70" s="69" t="s">
        <v>111</v>
      </c>
      <c r="D70" s="57"/>
      <c r="E70" s="50"/>
      <c r="F70" s="50"/>
      <c r="G70" s="51"/>
    </row>
    <row r="71" spans="1:7" ht="19.5" thickBot="1">
      <c r="A71" s="118"/>
      <c r="B71" s="120"/>
      <c r="C71" s="185" t="s">
        <v>76</v>
      </c>
      <c r="D71" s="185"/>
      <c r="E71" s="129"/>
      <c r="F71" s="186"/>
      <c r="G71" s="187"/>
    </row>
    <row r="72" spans="1:4" ht="15.75">
      <c r="A72" s="53"/>
      <c r="B72" s="10"/>
      <c r="C72" s="126"/>
      <c r="D72" s="127"/>
    </row>
    <row r="73" spans="1:4" ht="15.75">
      <c r="A73" s="53"/>
      <c r="B73" s="10"/>
      <c r="C73" s="126"/>
      <c r="D73" s="127"/>
    </row>
    <row r="74" spans="1:2" ht="15.75">
      <c r="A74" s="53"/>
      <c r="B74" s="10"/>
    </row>
    <row r="75" spans="1:7" ht="23.25">
      <c r="A75" s="53"/>
      <c r="B75" s="10"/>
      <c r="G75" s="34"/>
    </row>
    <row r="76" ht="15.75">
      <c r="A76" s="53"/>
    </row>
    <row r="77" ht="15.75">
      <c r="A77" s="53"/>
    </row>
    <row r="78" ht="15.75">
      <c r="A78" s="53"/>
    </row>
    <row r="79" ht="15.75">
      <c r="A79" s="53"/>
    </row>
    <row r="80" ht="15.75">
      <c r="A80" s="53"/>
    </row>
    <row r="81" ht="15.75">
      <c r="A81" s="53"/>
    </row>
    <row r="82" ht="15.75">
      <c r="A82" s="53"/>
    </row>
    <row r="83" ht="15.75">
      <c r="A83" s="53"/>
    </row>
    <row r="84" ht="15.75">
      <c r="A84" s="53"/>
    </row>
    <row r="85" ht="15.75">
      <c r="A85" s="53"/>
    </row>
    <row r="86" ht="15.75">
      <c r="A86" s="53"/>
    </row>
    <row r="87" ht="15.75">
      <c r="A87" s="53"/>
    </row>
    <row r="88" ht="15.75">
      <c r="A88" s="53"/>
    </row>
    <row r="89" ht="15.75">
      <c r="A89" s="53"/>
    </row>
    <row r="90" ht="15.75">
      <c r="A90" s="53"/>
    </row>
    <row r="91" ht="15.75">
      <c r="A91" s="53"/>
    </row>
    <row r="92" ht="15.75">
      <c r="A92" s="53"/>
    </row>
    <row r="93" ht="15.75">
      <c r="A93" s="53"/>
    </row>
    <row r="94" ht="15.75">
      <c r="A94" s="53"/>
    </row>
    <row r="95" ht="15.75">
      <c r="A95" s="53"/>
    </row>
    <row r="96" ht="15.75">
      <c r="A96" s="53"/>
    </row>
    <row r="97" ht="15.75">
      <c r="A97" s="53"/>
    </row>
    <row r="98" ht="15.75">
      <c r="A98" s="53"/>
    </row>
    <row r="99" ht="15.75">
      <c r="A99" s="53"/>
    </row>
    <row r="100" ht="15.75">
      <c r="A100" s="53"/>
    </row>
    <row r="101" ht="15.75">
      <c r="A101" s="53"/>
    </row>
    <row r="102" ht="15.75">
      <c r="A102" s="53"/>
    </row>
    <row r="103" ht="15.75">
      <c r="A103" s="53"/>
    </row>
    <row r="104" ht="15.75">
      <c r="A104" s="53"/>
    </row>
    <row r="105" ht="15.75">
      <c r="A105" s="53"/>
    </row>
  </sheetData>
  <sheetProtection/>
  <mergeCells count="43">
    <mergeCell ref="C56:G56"/>
    <mergeCell ref="F54:G54"/>
    <mergeCell ref="C55:G55"/>
    <mergeCell ref="C67:G67"/>
    <mergeCell ref="F66:G66"/>
    <mergeCell ref="C66:D66"/>
    <mergeCell ref="C58:G58"/>
    <mergeCell ref="C62:G62"/>
    <mergeCell ref="C71:D71"/>
    <mergeCell ref="F71:G71"/>
    <mergeCell ref="C64:G64"/>
    <mergeCell ref="C54:D54"/>
    <mergeCell ref="C50:G50"/>
    <mergeCell ref="F34:G34"/>
    <mergeCell ref="C42:G42"/>
    <mergeCell ref="C40:G40"/>
    <mergeCell ref="C51:G51"/>
    <mergeCell ref="F45:G45"/>
    <mergeCell ref="C49:D49"/>
    <mergeCell ref="C23:G23"/>
    <mergeCell ref="C45:D45"/>
    <mergeCell ref="C7:G7"/>
    <mergeCell ref="C26:G26"/>
    <mergeCell ref="F49:G49"/>
    <mergeCell ref="C31:G31"/>
    <mergeCell ref="C9:G9"/>
    <mergeCell ref="C22:D22"/>
    <mergeCell ref="F22:G22"/>
    <mergeCell ref="A1:G1"/>
    <mergeCell ref="A3:A4"/>
    <mergeCell ref="B3:B4"/>
    <mergeCell ref="C3:C4"/>
    <mergeCell ref="F3:F4"/>
    <mergeCell ref="G3:G4"/>
    <mergeCell ref="C6:G6"/>
    <mergeCell ref="C29:D29"/>
    <mergeCell ref="F29:G29"/>
    <mergeCell ref="C30:G30"/>
    <mergeCell ref="C46:G46"/>
    <mergeCell ref="C36:G36"/>
    <mergeCell ref="C24:G24"/>
    <mergeCell ref="C35:G35"/>
    <mergeCell ref="C34:D34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360" verticalDpi="360" orientation="landscape" paperSize="9" scale="85" r:id="rId1"/>
  <headerFooter alignWithMargins="0">
    <oddHeader>&amp;CPrzebudowa ulicy Wodnej w Olecku od km 0+000 do km 0+226,3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2"/>
  <sheetViews>
    <sheetView view="pageLayout" workbookViewId="0" topLeftCell="A190">
      <selection activeCell="B22" sqref="B22"/>
    </sheetView>
  </sheetViews>
  <sheetFormatPr defaultColWidth="9.140625" defaultRowHeight="12.75"/>
  <cols>
    <col min="1" max="1" width="4.7109375" style="56" customWidth="1"/>
    <col min="2" max="2" width="9.8515625" style="9" customWidth="1"/>
    <col min="3" max="3" width="11.421875" style="31" customWidth="1"/>
    <col min="4" max="4" width="80.57421875" style="32" customWidth="1"/>
    <col min="5" max="5" width="12.140625" style="28" customWidth="1"/>
    <col min="6" max="6" width="12.421875" style="28" customWidth="1"/>
    <col min="7" max="7" width="9.140625" style="9" customWidth="1"/>
    <col min="8" max="9" width="11.7109375" style="9" bestFit="1" customWidth="1"/>
    <col min="10" max="16384" width="9.140625" style="9" customWidth="1"/>
  </cols>
  <sheetData>
    <row r="1" spans="1:6" ht="15.75">
      <c r="A1" s="53"/>
      <c r="B1" s="5"/>
      <c r="C1" s="6"/>
      <c r="D1" s="7"/>
      <c r="E1" s="8"/>
      <c r="F1" s="8"/>
    </row>
    <row r="2" spans="1:6" ht="18.75">
      <c r="A2" s="173" t="s">
        <v>386</v>
      </c>
      <c r="B2" s="173"/>
      <c r="C2" s="173"/>
      <c r="D2" s="173"/>
      <c r="E2" s="173"/>
      <c r="F2" s="173"/>
    </row>
    <row r="3" spans="1:6" ht="7.5" customHeight="1" thickBot="1">
      <c r="A3" s="53"/>
      <c r="B3" s="5"/>
      <c r="C3" s="10"/>
      <c r="D3" s="11"/>
      <c r="E3" s="4"/>
      <c r="F3" s="4"/>
    </row>
    <row r="4" spans="1:6" s="14" customFormat="1" ht="15.75">
      <c r="A4" s="174" t="s">
        <v>311</v>
      </c>
      <c r="B4" s="195" t="s">
        <v>188</v>
      </c>
      <c r="C4" s="197" t="s">
        <v>189</v>
      </c>
      <c r="D4" s="178" t="s">
        <v>190</v>
      </c>
      <c r="E4" s="13" t="s">
        <v>191</v>
      </c>
      <c r="F4" s="100"/>
    </row>
    <row r="5" spans="1:6" s="14" customFormat="1" ht="21.75" customHeight="1">
      <c r="A5" s="175"/>
      <c r="B5" s="196"/>
      <c r="C5" s="198"/>
      <c r="D5" s="179"/>
      <c r="E5" s="15" t="s">
        <v>194</v>
      </c>
      <c r="F5" s="101" t="s">
        <v>195</v>
      </c>
    </row>
    <row r="6" spans="1:6" ht="15.75">
      <c r="A6" s="54">
        <v>1</v>
      </c>
      <c r="B6" s="16">
        <v>2</v>
      </c>
      <c r="C6" s="16">
        <v>3</v>
      </c>
      <c r="D6" s="17">
        <v>4</v>
      </c>
      <c r="E6" s="16">
        <v>5</v>
      </c>
      <c r="F6" s="18">
        <v>6</v>
      </c>
    </row>
    <row r="7" spans="1:6" s="21" customFormat="1" ht="15.75">
      <c r="A7" s="55"/>
      <c r="B7" s="19"/>
      <c r="C7" s="20" t="s">
        <v>196</v>
      </c>
      <c r="D7" s="91" t="s">
        <v>197</v>
      </c>
      <c r="E7" s="92"/>
      <c r="F7" s="93"/>
    </row>
    <row r="8" spans="1:6" s="21" customFormat="1" ht="15.75">
      <c r="A8" s="55"/>
      <c r="B8" s="19"/>
      <c r="C8" s="22" t="s">
        <v>198</v>
      </c>
      <c r="D8" s="94" t="s">
        <v>161</v>
      </c>
      <c r="E8" s="95"/>
      <c r="F8" s="96"/>
    </row>
    <row r="9" spans="1:6" s="21" customFormat="1" ht="15.75">
      <c r="A9" s="52">
        <v>1</v>
      </c>
      <c r="B9" s="19"/>
      <c r="C9" s="23"/>
      <c r="D9" s="57" t="s">
        <v>199</v>
      </c>
      <c r="E9" s="49" t="s">
        <v>200</v>
      </c>
      <c r="F9" s="102">
        <v>1</v>
      </c>
    </row>
    <row r="10" spans="1:6" s="26" customFormat="1" ht="15.75">
      <c r="A10" s="52"/>
      <c r="B10" s="25"/>
      <c r="C10" s="20" t="s">
        <v>201</v>
      </c>
      <c r="D10" s="91" t="s">
        <v>163</v>
      </c>
      <c r="E10" s="92"/>
      <c r="F10" s="93"/>
    </row>
    <row r="11" spans="1:6" ht="15.75">
      <c r="A11" s="52"/>
      <c r="B11" s="27" t="s">
        <v>202</v>
      </c>
      <c r="C11" s="22" t="s">
        <v>203</v>
      </c>
      <c r="D11" s="94" t="s">
        <v>204</v>
      </c>
      <c r="E11" s="95"/>
      <c r="F11" s="96"/>
    </row>
    <row r="12" spans="1:6" ht="15.75">
      <c r="A12" s="52">
        <v>2</v>
      </c>
      <c r="B12" s="25"/>
      <c r="C12" s="22"/>
      <c r="D12" s="58" t="s">
        <v>205</v>
      </c>
      <c r="E12" s="49" t="s">
        <v>206</v>
      </c>
      <c r="F12" s="102">
        <v>12.65</v>
      </c>
    </row>
    <row r="13" spans="1:6" ht="15.75">
      <c r="A13" s="52"/>
      <c r="B13" s="27" t="s">
        <v>202</v>
      </c>
      <c r="C13" s="22" t="s">
        <v>207</v>
      </c>
      <c r="D13" s="94" t="s">
        <v>208</v>
      </c>
      <c r="E13" s="95"/>
      <c r="F13" s="96"/>
    </row>
    <row r="14" spans="1:6" ht="25.5">
      <c r="A14" s="52">
        <f>MAX(A$9:A13)+1</f>
        <v>3</v>
      </c>
      <c r="B14" s="27"/>
      <c r="C14" s="22"/>
      <c r="D14" s="59" t="s">
        <v>209</v>
      </c>
      <c r="E14" s="60" t="s">
        <v>314</v>
      </c>
      <c r="F14" s="102">
        <v>1114</v>
      </c>
    </row>
    <row r="15" spans="1:6" ht="25.5">
      <c r="A15" s="52">
        <f>MAX(A$9:A14)+1</f>
        <v>4</v>
      </c>
      <c r="B15" s="27"/>
      <c r="C15" s="22"/>
      <c r="D15" s="59" t="s">
        <v>210</v>
      </c>
      <c r="E15" s="60" t="s">
        <v>314</v>
      </c>
      <c r="F15" s="102">
        <v>432</v>
      </c>
    </row>
    <row r="16" spans="1:6" ht="25.5">
      <c r="A16" s="52">
        <f>MAX(A$9:A15)+1</f>
        <v>5</v>
      </c>
      <c r="B16" s="27"/>
      <c r="C16" s="22"/>
      <c r="D16" s="59" t="s">
        <v>211</v>
      </c>
      <c r="E16" s="60" t="s">
        <v>314</v>
      </c>
      <c r="F16" s="102">
        <v>77</v>
      </c>
    </row>
    <row r="17" spans="1:6" ht="25.5">
      <c r="A17" s="52">
        <f>MAX(A$9:A16)+1</f>
        <v>6</v>
      </c>
      <c r="B17" s="27"/>
      <c r="C17" s="22"/>
      <c r="D17" s="59" t="s">
        <v>212</v>
      </c>
      <c r="E17" s="60" t="s">
        <v>314</v>
      </c>
      <c r="F17" s="102">
        <v>55</v>
      </c>
    </row>
    <row r="18" spans="1:6" ht="25.5">
      <c r="A18" s="52">
        <f>MAX(A$9:A17)+1</f>
        <v>7</v>
      </c>
      <c r="B18" s="27"/>
      <c r="C18" s="22"/>
      <c r="D18" s="59" t="s">
        <v>213</v>
      </c>
      <c r="E18" s="60" t="s">
        <v>314</v>
      </c>
      <c r="F18" s="102">
        <v>43</v>
      </c>
    </row>
    <row r="19" spans="1:6" ht="25.5">
      <c r="A19" s="52">
        <f>MAX(A$9:A18)+1</f>
        <v>8</v>
      </c>
      <c r="B19" s="27"/>
      <c r="C19" s="22"/>
      <c r="D19" s="59" t="s">
        <v>214</v>
      </c>
      <c r="E19" s="60" t="s">
        <v>314</v>
      </c>
      <c r="F19" s="102">
        <v>41</v>
      </c>
    </row>
    <row r="20" spans="1:6" ht="25.5">
      <c r="A20" s="52">
        <f>MAX(A$9:A17)+1</f>
        <v>7</v>
      </c>
      <c r="B20" s="27"/>
      <c r="C20" s="22"/>
      <c r="D20" s="59" t="s">
        <v>215</v>
      </c>
      <c r="E20" s="60" t="s">
        <v>314</v>
      </c>
      <c r="F20" s="102">
        <v>7</v>
      </c>
    </row>
    <row r="21" spans="1:6" ht="25.5">
      <c r="A21" s="52">
        <f>MAX(A$9:A18)+1</f>
        <v>8</v>
      </c>
      <c r="B21" s="27"/>
      <c r="C21" s="22"/>
      <c r="D21" s="59" t="s">
        <v>57</v>
      </c>
      <c r="E21" s="60" t="s">
        <v>314</v>
      </c>
      <c r="F21" s="102">
        <v>12</v>
      </c>
    </row>
    <row r="22" spans="1:6" ht="25.5">
      <c r="A22" s="52">
        <f>MAX(A$9:A19)+1</f>
        <v>9</v>
      </c>
      <c r="B22" s="27"/>
      <c r="C22" s="22"/>
      <c r="D22" s="59" t="s">
        <v>58</v>
      </c>
      <c r="E22" s="60" t="s">
        <v>314</v>
      </c>
      <c r="F22" s="102">
        <v>9</v>
      </c>
    </row>
    <row r="23" spans="1:6" ht="25.5">
      <c r="A23" s="52">
        <f>MAX(A$9:A22)+1</f>
        <v>10</v>
      </c>
      <c r="B23" s="27"/>
      <c r="C23" s="22"/>
      <c r="D23" s="59" t="s">
        <v>59</v>
      </c>
      <c r="E23" s="60" t="s">
        <v>314</v>
      </c>
      <c r="F23" s="102">
        <v>4</v>
      </c>
    </row>
    <row r="24" spans="1:6" ht="25.5">
      <c r="A24" s="52">
        <f>MAX(A$9:A23)+1</f>
        <v>11</v>
      </c>
      <c r="B24" s="27"/>
      <c r="C24" s="22"/>
      <c r="D24" s="59" t="s">
        <v>435</v>
      </c>
      <c r="E24" s="61" t="s">
        <v>216</v>
      </c>
      <c r="F24" s="102">
        <v>1.93</v>
      </c>
    </row>
    <row r="25" spans="1:6" ht="15.75">
      <c r="A25" s="52">
        <f>MAX(A$9:A24)+1</f>
        <v>12</v>
      </c>
      <c r="B25" s="27"/>
      <c r="C25" s="22"/>
      <c r="D25" s="59" t="s">
        <v>217</v>
      </c>
      <c r="E25" s="61" t="s">
        <v>218</v>
      </c>
      <c r="F25" s="102">
        <v>1878</v>
      </c>
    </row>
    <row r="26" spans="1:6" ht="15.75">
      <c r="A26" s="52">
        <f>MAX(A$9:A25)+1</f>
        <v>13</v>
      </c>
      <c r="B26" s="27"/>
      <c r="C26" s="22"/>
      <c r="D26" s="59" t="s">
        <v>385</v>
      </c>
      <c r="E26" s="49" t="s">
        <v>313</v>
      </c>
      <c r="F26" s="102">
        <v>1653</v>
      </c>
    </row>
    <row r="27" spans="1:6" ht="15.75">
      <c r="A27" s="52">
        <f>MAX(A$9:A26)+1</f>
        <v>14</v>
      </c>
      <c r="B27" s="27"/>
      <c r="C27" s="22"/>
      <c r="D27" s="59" t="s">
        <v>219</v>
      </c>
      <c r="E27" s="61" t="s">
        <v>218</v>
      </c>
      <c r="F27" s="102">
        <v>2404</v>
      </c>
    </row>
    <row r="28" spans="1:6" ht="15.75">
      <c r="A28" s="52"/>
      <c r="B28" s="27" t="s">
        <v>202</v>
      </c>
      <c r="C28" s="22" t="s">
        <v>220</v>
      </c>
      <c r="D28" s="94" t="s">
        <v>221</v>
      </c>
      <c r="E28" s="95"/>
      <c r="F28" s="96"/>
    </row>
    <row r="29" spans="1:6" ht="25.5">
      <c r="A29" s="52">
        <f>MAX(A$10:A28)+1</f>
        <v>15</v>
      </c>
      <c r="B29" s="27"/>
      <c r="C29" s="22"/>
      <c r="D29" s="57" t="s">
        <v>222</v>
      </c>
      <c r="E29" s="49" t="s">
        <v>312</v>
      </c>
      <c r="F29" s="102">
        <v>149629.27</v>
      </c>
    </row>
    <row r="30" spans="1:6" ht="25.5">
      <c r="A30" s="52">
        <f>MAX(A$10:A29)+1</f>
        <v>16</v>
      </c>
      <c r="B30" s="27"/>
      <c r="C30" s="22"/>
      <c r="D30" s="57" t="s">
        <v>229</v>
      </c>
      <c r="E30" s="49" t="s">
        <v>312</v>
      </c>
      <c r="F30" s="102">
        <v>65466.33</v>
      </c>
    </row>
    <row r="31" spans="1:6" ht="25.5">
      <c r="A31" s="52">
        <f>MAX(A$10:A30)+1</f>
        <v>17</v>
      </c>
      <c r="B31" s="27"/>
      <c r="C31" s="22"/>
      <c r="D31" s="57" t="s">
        <v>230</v>
      </c>
      <c r="E31" s="49" t="s">
        <v>312</v>
      </c>
      <c r="F31" s="102">
        <v>17027.45</v>
      </c>
    </row>
    <row r="32" spans="1:6" ht="25.5">
      <c r="A32" s="52">
        <f>MAX(A$10:A31)+1</f>
        <v>18</v>
      </c>
      <c r="B32" s="27"/>
      <c r="C32" s="22"/>
      <c r="D32" s="57" t="s">
        <v>231</v>
      </c>
      <c r="E32" s="49" t="s">
        <v>312</v>
      </c>
      <c r="F32" s="102">
        <v>3227.94</v>
      </c>
    </row>
    <row r="33" spans="1:6" ht="38.25">
      <c r="A33" s="52">
        <f>MAX(A$10:A32)+1</f>
        <v>19</v>
      </c>
      <c r="B33" s="27"/>
      <c r="C33" s="22"/>
      <c r="D33" s="57" t="s">
        <v>425</v>
      </c>
      <c r="E33" s="49" t="s">
        <v>312</v>
      </c>
      <c r="F33" s="102">
        <v>10453</v>
      </c>
    </row>
    <row r="34" spans="1:6" ht="38.25">
      <c r="A34" s="52">
        <f>MAX(A$10:A33)+1</f>
        <v>20</v>
      </c>
      <c r="B34" s="27"/>
      <c r="C34" s="22"/>
      <c r="D34" s="57" t="s">
        <v>423</v>
      </c>
      <c r="E34" s="49" t="s">
        <v>312</v>
      </c>
      <c r="F34" s="102">
        <v>30000</v>
      </c>
    </row>
    <row r="35" spans="1:6" ht="15.75">
      <c r="A35" s="52"/>
      <c r="B35" s="27" t="s">
        <v>202</v>
      </c>
      <c r="C35" s="22" t="s">
        <v>223</v>
      </c>
      <c r="D35" s="94" t="s">
        <v>224</v>
      </c>
      <c r="E35" s="95"/>
      <c r="F35" s="96"/>
    </row>
    <row r="36" spans="1:6" ht="25.5">
      <c r="A36" s="52">
        <f>A34+1</f>
        <v>21</v>
      </c>
      <c r="B36" s="27"/>
      <c r="C36" s="22"/>
      <c r="D36" s="57" t="s">
        <v>436</v>
      </c>
      <c r="E36" s="49" t="s">
        <v>313</v>
      </c>
      <c r="F36" s="102">
        <v>220</v>
      </c>
    </row>
    <row r="37" spans="1:6" ht="25.5">
      <c r="A37" s="52">
        <f>A36+1</f>
        <v>22</v>
      </c>
      <c r="B37" s="27"/>
      <c r="C37" s="22"/>
      <c r="D37" s="57" t="s">
        <v>437</v>
      </c>
      <c r="E37" s="49" t="s">
        <v>313</v>
      </c>
      <c r="F37" s="102">
        <v>60</v>
      </c>
    </row>
    <row r="38" spans="1:6" ht="25.5">
      <c r="A38" s="52">
        <f>MAX(A$9:A37)+1</f>
        <v>23</v>
      </c>
      <c r="B38" s="27"/>
      <c r="C38" s="22"/>
      <c r="D38" s="57" t="s">
        <v>438</v>
      </c>
      <c r="E38" s="49" t="s">
        <v>313</v>
      </c>
      <c r="F38" s="102">
        <v>15.6</v>
      </c>
    </row>
    <row r="39" spans="1:6" ht="25.5">
      <c r="A39" s="52">
        <f>MAX(A$9:A38)+1</f>
        <v>24</v>
      </c>
      <c r="B39" s="27"/>
      <c r="C39" s="22"/>
      <c r="D39" s="57" t="s">
        <v>439</v>
      </c>
      <c r="E39" s="49" t="s">
        <v>313</v>
      </c>
      <c r="F39" s="102">
        <v>73.5</v>
      </c>
    </row>
    <row r="40" spans="1:6" ht="25.5">
      <c r="A40" s="52">
        <f>MAX(A$9:A39)+1</f>
        <v>25</v>
      </c>
      <c r="B40" s="27"/>
      <c r="C40" s="22"/>
      <c r="D40" s="57" t="s">
        <v>440</v>
      </c>
      <c r="E40" s="49" t="s">
        <v>313</v>
      </c>
      <c r="F40" s="102">
        <v>75</v>
      </c>
    </row>
    <row r="41" spans="1:6" ht="25.5">
      <c r="A41" s="52">
        <f>MAX(A$9:A40)+1</f>
        <v>26</v>
      </c>
      <c r="B41" s="27"/>
      <c r="C41" s="22"/>
      <c r="D41" s="57" t="s">
        <v>441</v>
      </c>
      <c r="E41" s="49" t="s">
        <v>312</v>
      </c>
      <c r="F41" s="102">
        <v>37.5</v>
      </c>
    </row>
    <row r="42" spans="1:6" ht="25.5">
      <c r="A42" s="52">
        <f>MAX(A$9:A41)+1</f>
        <v>27</v>
      </c>
      <c r="B42" s="25"/>
      <c r="C42" s="22"/>
      <c r="D42" s="57" t="s">
        <v>442</v>
      </c>
      <c r="E42" s="49" t="s">
        <v>314</v>
      </c>
      <c r="F42" s="102">
        <v>1</v>
      </c>
    </row>
    <row r="43" spans="1:6" s="28" customFormat="1" ht="15.75">
      <c r="A43" s="52"/>
      <c r="B43" s="27" t="s">
        <v>202</v>
      </c>
      <c r="C43" s="22" t="s">
        <v>225</v>
      </c>
      <c r="D43" s="94" t="s">
        <v>226</v>
      </c>
      <c r="E43" s="95"/>
      <c r="F43" s="96"/>
    </row>
    <row r="44" spans="1:6" ht="25.5">
      <c r="A44" s="52">
        <f>MAX(A$10:A43)+1</f>
        <v>28</v>
      </c>
      <c r="B44" s="25"/>
      <c r="C44" s="22"/>
      <c r="D44" s="58" t="s">
        <v>391</v>
      </c>
      <c r="E44" s="49" t="s">
        <v>314</v>
      </c>
      <c r="F44" s="102">
        <v>1</v>
      </c>
    </row>
    <row r="45" spans="1:6" s="64" customFormat="1" ht="38.25">
      <c r="A45" s="62">
        <f>MAX(A$10:A44)+1</f>
        <v>29</v>
      </c>
      <c r="B45" s="63"/>
      <c r="C45" s="22"/>
      <c r="D45" s="58" t="s">
        <v>392</v>
      </c>
      <c r="E45" s="49" t="s">
        <v>314</v>
      </c>
      <c r="F45" s="102">
        <v>2</v>
      </c>
    </row>
    <row r="46" spans="1:6" s="64" customFormat="1" ht="25.5">
      <c r="A46" s="62">
        <f>MAX(A$10:A45)+1</f>
        <v>30</v>
      </c>
      <c r="B46" s="63"/>
      <c r="C46" s="22"/>
      <c r="D46" s="58" t="s">
        <v>443</v>
      </c>
      <c r="E46" s="49" t="s">
        <v>314</v>
      </c>
      <c r="F46" s="102">
        <v>1</v>
      </c>
    </row>
    <row r="47" spans="1:6" s="64" customFormat="1" ht="25.5">
      <c r="A47" s="62">
        <f>MAX(A$10:A46)+1</f>
        <v>31</v>
      </c>
      <c r="B47" s="63"/>
      <c r="C47" s="22"/>
      <c r="D47" s="58" t="s">
        <v>263</v>
      </c>
      <c r="E47" s="49" t="s">
        <v>315</v>
      </c>
      <c r="F47" s="102">
        <v>86.5</v>
      </c>
    </row>
    <row r="48" spans="1:6" s="64" customFormat="1" ht="25.5">
      <c r="A48" s="62">
        <f>MAX(A$10:A47)+1</f>
        <v>32</v>
      </c>
      <c r="B48" s="63"/>
      <c r="C48" s="22"/>
      <c r="D48" s="58" t="s">
        <v>123</v>
      </c>
      <c r="E48" s="49" t="s">
        <v>315</v>
      </c>
      <c r="F48" s="102">
        <v>151</v>
      </c>
    </row>
    <row r="49" spans="1:6" s="64" customFormat="1" ht="25.5">
      <c r="A49" s="62">
        <f>MAX(A$10:A48)+1</f>
        <v>33</v>
      </c>
      <c r="B49" s="63"/>
      <c r="C49" s="22"/>
      <c r="D49" s="58" t="s">
        <v>444</v>
      </c>
      <c r="E49" s="49" t="s">
        <v>315</v>
      </c>
      <c r="F49" s="102">
        <v>80</v>
      </c>
    </row>
    <row r="50" spans="1:6" ht="38.25">
      <c r="A50" s="52">
        <f>MAX(A$10:A49)+1</f>
        <v>34</v>
      </c>
      <c r="B50" s="27"/>
      <c r="C50" s="22"/>
      <c r="D50" s="57" t="s">
        <v>401</v>
      </c>
      <c r="E50" s="49" t="s">
        <v>312</v>
      </c>
      <c r="F50" s="102">
        <v>3179.37</v>
      </c>
    </row>
    <row r="51" spans="1:6" ht="38.25">
      <c r="A51" s="52">
        <f>MAX(A$10:A50)+1</f>
        <v>35</v>
      </c>
      <c r="B51" s="27"/>
      <c r="C51" s="22"/>
      <c r="D51" s="57" t="s">
        <v>445</v>
      </c>
      <c r="E51" s="49" t="s">
        <v>312</v>
      </c>
      <c r="F51" s="102">
        <v>6720.71</v>
      </c>
    </row>
    <row r="52" spans="1:6" ht="38.25">
      <c r="A52" s="52">
        <f>MAX(A$10:A51)+1</f>
        <v>36</v>
      </c>
      <c r="B52" s="27"/>
      <c r="C52" s="22"/>
      <c r="D52" s="57" t="s">
        <v>446</v>
      </c>
      <c r="E52" s="49" t="s">
        <v>312</v>
      </c>
      <c r="F52" s="102">
        <v>4782.89</v>
      </c>
    </row>
    <row r="53" spans="1:6" s="64" customFormat="1" ht="25.5">
      <c r="A53" s="62">
        <f>MAX(A$10:A52)+1</f>
        <v>37</v>
      </c>
      <c r="B53" s="63"/>
      <c r="C53" s="22"/>
      <c r="D53" s="58" t="s">
        <v>393</v>
      </c>
      <c r="E53" s="49" t="s">
        <v>315</v>
      </c>
      <c r="F53" s="102">
        <v>399</v>
      </c>
    </row>
    <row r="54" spans="1:6" s="64" customFormat="1" ht="25.5">
      <c r="A54" s="62">
        <f>MAX(A$10:A53)+1</f>
        <v>38</v>
      </c>
      <c r="B54" s="63"/>
      <c r="C54" s="22"/>
      <c r="D54" s="58" t="s">
        <v>394</v>
      </c>
      <c r="E54" s="49" t="s">
        <v>315</v>
      </c>
      <c r="F54" s="102">
        <v>1616.5</v>
      </c>
    </row>
    <row r="55" spans="1:6" s="64" customFormat="1" ht="25.5">
      <c r="A55" s="62">
        <f>MAX(A$10:A54)+1</f>
        <v>39</v>
      </c>
      <c r="B55" s="63"/>
      <c r="C55" s="22"/>
      <c r="D55" s="58" t="s">
        <v>395</v>
      </c>
      <c r="E55" s="49" t="s">
        <v>315</v>
      </c>
      <c r="F55" s="102">
        <v>140.5</v>
      </c>
    </row>
    <row r="56" spans="1:6" s="64" customFormat="1" ht="38.25">
      <c r="A56" s="62">
        <f>MAX(A$10:A55)+1</f>
        <v>40</v>
      </c>
      <c r="B56" s="63"/>
      <c r="C56" s="22"/>
      <c r="D56" s="58" t="s">
        <v>399</v>
      </c>
      <c r="E56" s="49" t="s">
        <v>315</v>
      </c>
      <c r="F56" s="102">
        <v>13.5</v>
      </c>
    </row>
    <row r="57" spans="1:6" s="64" customFormat="1" ht="38.25">
      <c r="A57" s="62">
        <f>MAX(A$10:A56)+1</f>
        <v>41</v>
      </c>
      <c r="B57" s="63"/>
      <c r="C57" s="22"/>
      <c r="D57" s="58" t="s">
        <v>398</v>
      </c>
      <c r="E57" s="49" t="s">
        <v>315</v>
      </c>
      <c r="F57" s="102">
        <v>12.3</v>
      </c>
    </row>
    <row r="58" spans="1:6" ht="38.25">
      <c r="A58" s="52">
        <f>MAX(A$10:A57)+1</f>
        <v>42</v>
      </c>
      <c r="B58" s="25"/>
      <c r="C58" s="22"/>
      <c r="D58" s="58" t="s">
        <v>400</v>
      </c>
      <c r="E58" s="65" t="s">
        <v>315</v>
      </c>
      <c r="F58" s="104">
        <v>60.7</v>
      </c>
    </row>
    <row r="59" spans="1:6" s="64" customFormat="1" ht="38.25">
      <c r="A59" s="62">
        <f>MAX(A$10:A58)+1</f>
        <v>43</v>
      </c>
      <c r="B59" s="63"/>
      <c r="C59" s="22"/>
      <c r="D59" s="58" t="s">
        <v>397</v>
      </c>
      <c r="E59" s="49" t="s">
        <v>315</v>
      </c>
      <c r="F59" s="102">
        <v>46.8</v>
      </c>
    </row>
    <row r="60" spans="1:6" s="64" customFormat="1" ht="38.25">
      <c r="A60" s="62">
        <f>MAX(A$10:A59)+1</f>
        <v>44</v>
      </c>
      <c r="B60" s="63"/>
      <c r="C60" s="22"/>
      <c r="D60" s="58" t="s">
        <v>396</v>
      </c>
      <c r="E60" s="49" t="s">
        <v>315</v>
      </c>
      <c r="F60" s="102">
        <v>11</v>
      </c>
    </row>
    <row r="61" spans="1:6" s="64" customFormat="1" ht="25.5">
      <c r="A61" s="62">
        <f>MAX(A$10:A60)+1</f>
        <v>45</v>
      </c>
      <c r="B61" s="63"/>
      <c r="C61" s="22"/>
      <c r="D61" s="58" t="s">
        <v>403</v>
      </c>
      <c r="E61" s="49" t="s">
        <v>312</v>
      </c>
      <c r="F61" s="102">
        <v>1304.52</v>
      </c>
    </row>
    <row r="62" spans="1:6" s="64" customFormat="1" ht="25.5">
      <c r="A62" s="62">
        <f>MAX(A$10:A61)+1</f>
        <v>46</v>
      </c>
      <c r="B62" s="63"/>
      <c r="C62" s="22"/>
      <c r="D62" s="58" t="s">
        <v>402</v>
      </c>
      <c r="E62" s="49" t="s">
        <v>312</v>
      </c>
      <c r="F62" s="102">
        <v>16823.77</v>
      </c>
    </row>
    <row r="63" spans="1:6" s="64" customFormat="1" ht="25.5">
      <c r="A63" s="62">
        <f>MAX(A$10:A62)+1</f>
        <v>47</v>
      </c>
      <c r="B63" s="63"/>
      <c r="C63" s="22"/>
      <c r="D63" s="58" t="s">
        <v>403</v>
      </c>
      <c r="E63" s="49" t="s">
        <v>312</v>
      </c>
      <c r="F63" s="102">
        <v>1304.52</v>
      </c>
    </row>
    <row r="64" spans="1:6" s="64" customFormat="1" ht="25.5">
      <c r="A64" s="62">
        <f>MAX(A$10:A63)+1</f>
        <v>48</v>
      </c>
      <c r="B64" s="63"/>
      <c r="C64" s="22"/>
      <c r="D64" s="58" t="s">
        <v>447</v>
      </c>
      <c r="E64" s="49" t="s">
        <v>312</v>
      </c>
      <c r="F64" s="102">
        <v>214.5</v>
      </c>
    </row>
    <row r="65" spans="1:6" s="64" customFormat="1" ht="38.25">
      <c r="A65" s="62">
        <f>MAX(A$10:A64)+1</f>
        <v>49</v>
      </c>
      <c r="B65" s="63"/>
      <c r="C65" s="22"/>
      <c r="D65" s="58" t="s">
        <v>448</v>
      </c>
      <c r="E65" s="49" t="s">
        <v>312</v>
      </c>
      <c r="F65" s="102">
        <v>1539.25</v>
      </c>
    </row>
    <row r="66" spans="1:6" s="64" customFormat="1" ht="38.25">
      <c r="A66" s="62">
        <f>MAX(A$10:A65)+1</f>
        <v>50</v>
      </c>
      <c r="B66" s="63"/>
      <c r="C66" s="22"/>
      <c r="D66" s="58" t="s">
        <v>449</v>
      </c>
      <c r="E66" s="49" t="s">
        <v>312</v>
      </c>
      <c r="F66" s="102">
        <v>1523.93</v>
      </c>
    </row>
    <row r="67" spans="1:6" s="64" customFormat="1" ht="25.5">
      <c r="A67" s="62">
        <f>MAX(A$10:A66)+1</f>
        <v>51</v>
      </c>
      <c r="B67" s="63"/>
      <c r="C67" s="22"/>
      <c r="D67" s="58" t="s">
        <v>450</v>
      </c>
      <c r="E67" s="49" t="s">
        <v>312</v>
      </c>
      <c r="F67" s="102">
        <v>165.27</v>
      </c>
    </row>
    <row r="68" spans="1:6" ht="38.25">
      <c r="A68" s="52">
        <f>MAX(A$10:A67)+1</f>
        <v>52</v>
      </c>
      <c r="B68" s="25"/>
      <c r="C68" s="22"/>
      <c r="D68" s="58" t="s">
        <v>266</v>
      </c>
      <c r="E68" s="65" t="s">
        <v>312</v>
      </c>
      <c r="F68" s="104">
        <v>58</v>
      </c>
    </row>
    <row r="69" spans="1:6" ht="38.25">
      <c r="A69" s="52">
        <f>MAX(A$10:A68)+1</f>
        <v>53</v>
      </c>
      <c r="B69" s="25"/>
      <c r="C69" s="22"/>
      <c r="D69" s="58" t="s">
        <v>332</v>
      </c>
      <c r="E69" s="65" t="s">
        <v>314</v>
      </c>
      <c r="F69" s="104">
        <v>32</v>
      </c>
    </row>
    <row r="70" spans="1:6" ht="25.5">
      <c r="A70" s="52">
        <f>MAX(A$10:A69)+1</f>
        <v>54</v>
      </c>
      <c r="B70" s="25"/>
      <c r="C70" s="22"/>
      <c r="D70" s="58" t="s">
        <v>333</v>
      </c>
      <c r="E70" s="65" t="s">
        <v>314</v>
      </c>
      <c r="F70" s="104">
        <v>32</v>
      </c>
    </row>
    <row r="71" spans="1:6" s="28" customFormat="1" ht="15.75">
      <c r="A71" s="52"/>
      <c r="B71" s="27" t="s">
        <v>202</v>
      </c>
      <c r="C71" s="22" t="s">
        <v>334</v>
      </c>
      <c r="D71" s="94" t="s">
        <v>335</v>
      </c>
      <c r="E71" s="95"/>
      <c r="F71" s="96"/>
    </row>
    <row r="72" spans="1:6" ht="25.5">
      <c r="A72" s="52">
        <f>MAX(A$7:A71)+1</f>
        <v>55</v>
      </c>
      <c r="B72" s="25"/>
      <c r="C72" s="22"/>
      <c r="D72" s="58" t="s">
        <v>426</v>
      </c>
      <c r="E72" s="65" t="s">
        <v>336</v>
      </c>
      <c r="F72" s="104">
        <v>1</v>
      </c>
    </row>
    <row r="73" spans="1:6" s="28" customFormat="1" ht="15.75">
      <c r="A73" s="52">
        <f aca="true" t="shared" si="0" ref="A73:A78">A72+1</f>
        <v>56</v>
      </c>
      <c r="B73" s="27"/>
      <c r="C73" s="22"/>
      <c r="D73" s="58" t="s">
        <v>427</v>
      </c>
      <c r="E73" s="65" t="s">
        <v>336</v>
      </c>
      <c r="F73" s="104">
        <v>1</v>
      </c>
    </row>
    <row r="74" spans="1:6" s="28" customFormat="1" ht="25.5">
      <c r="A74" s="52">
        <f t="shared" si="0"/>
        <v>57</v>
      </c>
      <c r="B74" s="27"/>
      <c r="C74" s="22"/>
      <c r="D74" s="58" t="s">
        <v>428</v>
      </c>
      <c r="E74" s="65" t="s">
        <v>336</v>
      </c>
      <c r="F74" s="104">
        <v>1</v>
      </c>
    </row>
    <row r="75" spans="1:6" s="28" customFormat="1" ht="25.5">
      <c r="A75" s="52">
        <f t="shared" si="0"/>
        <v>58</v>
      </c>
      <c r="B75" s="27"/>
      <c r="C75" s="22"/>
      <c r="D75" s="58" t="s">
        <v>429</v>
      </c>
      <c r="E75" s="65" t="s">
        <v>336</v>
      </c>
      <c r="F75" s="104">
        <v>1</v>
      </c>
    </row>
    <row r="76" spans="1:6" s="28" customFormat="1" ht="15.75">
      <c r="A76" s="52">
        <f t="shared" si="0"/>
        <v>59</v>
      </c>
      <c r="B76" s="27"/>
      <c r="C76" s="22"/>
      <c r="D76" s="58" t="s">
        <v>430</v>
      </c>
      <c r="E76" s="65" t="s">
        <v>336</v>
      </c>
      <c r="F76" s="104">
        <v>1</v>
      </c>
    </row>
    <row r="77" spans="1:6" s="28" customFormat="1" ht="25.5">
      <c r="A77" s="52">
        <f t="shared" si="0"/>
        <v>60</v>
      </c>
      <c r="B77" s="27"/>
      <c r="C77" s="22"/>
      <c r="D77" s="58" t="s">
        <v>431</v>
      </c>
      <c r="E77" s="65" t="s">
        <v>336</v>
      </c>
      <c r="F77" s="104">
        <v>1</v>
      </c>
    </row>
    <row r="78" spans="1:6" s="28" customFormat="1" ht="25.5">
      <c r="A78" s="52">
        <f t="shared" si="0"/>
        <v>61</v>
      </c>
      <c r="B78" s="27"/>
      <c r="C78" s="22"/>
      <c r="D78" s="58" t="s">
        <v>432</v>
      </c>
      <c r="E78" s="65" t="s">
        <v>336</v>
      </c>
      <c r="F78" s="104">
        <v>1</v>
      </c>
    </row>
    <row r="79" spans="1:6" s="28" customFormat="1" ht="15.75">
      <c r="A79" s="52"/>
      <c r="B79" s="27" t="s">
        <v>202</v>
      </c>
      <c r="C79" s="22" t="s">
        <v>337</v>
      </c>
      <c r="D79" s="94" t="s">
        <v>338</v>
      </c>
      <c r="E79" s="95"/>
      <c r="F79" s="96"/>
    </row>
    <row r="80" spans="1:6" s="28" customFormat="1" ht="15.75">
      <c r="A80" s="52">
        <f>A78+1</f>
        <v>62</v>
      </c>
      <c r="B80" s="27"/>
      <c r="C80" s="22"/>
      <c r="D80" s="58" t="s">
        <v>433</v>
      </c>
      <c r="E80" s="65" t="s">
        <v>336</v>
      </c>
      <c r="F80" s="104">
        <v>1</v>
      </c>
    </row>
    <row r="81" spans="1:6" s="28" customFormat="1" ht="15.75">
      <c r="A81" s="52">
        <f>A80+1</f>
        <v>63</v>
      </c>
      <c r="B81" s="27"/>
      <c r="C81" s="22"/>
      <c r="D81" s="58" t="s">
        <v>227</v>
      </c>
      <c r="E81" s="65" t="s">
        <v>336</v>
      </c>
      <c r="F81" s="104">
        <v>1</v>
      </c>
    </row>
    <row r="82" spans="1:6" s="28" customFormat="1" ht="15.75">
      <c r="A82" s="52"/>
      <c r="B82" s="27" t="s">
        <v>202</v>
      </c>
      <c r="C82" s="22" t="s">
        <v>228</v>
      </c>
      <c r="D82" s="94" t="s">
        <v>434</v>
      </c>
      <c r="E82" s="95"/>
      <c r="F82" s="96"/>
    </row>
    <row r="83" spans="1:6" s="28" customFormat="1" ht="15.75">
      <c r="A83" s="52">
        <f>A81+1</f>
        <v>64</v>
      </c>
      <c r="B83" s="27"/>
      <c r="C83" s="22"/>
      <c r="D83" s="68" t="s">
        <v>339</v>
      </c>
      <c r="E83" s="65" t="s">
        <v>336</v>
      </c>
      <c r="F83" s="104">
        <v>1</v>
      </c>
    </row>
    <row r="84" spans="1:6" s="28" customFormat="1" ht="15.75">
      <c r="A84" s="52">
        <f>A83+1</f>
        <v>65</v>
      </c>
      <c r="B84" s="27"/>
      <c r="C84" s="22"/>
      <c r="D84" s="68" t="s">
        <v>427</v>
      </c>
      <c r="E84" s="65" t="s">
        <v>336</v>
      </c>
      <c r="F84" s="104">
        <v>1</v>
      </c>
    </row>
    <row r="85" spans="1:6" s="28" customFormat="1" ht="15.75">
      <c r="A85" s="52">
        <f>A84+1</f>
        <v>66</v>
      </c>
      <c r="B85" s="27"/>
      <c r="C85" s="22"/>
      <c r="D85" s="68" t="s">
        <v>433</v>
      </c>
      <c r="E85" s="65" t="s">
        <v>336</v>
      </c>
      <c r="F85" s="104">
        <v>1</v>
      </c>
    </row>
    <row r="86" spans="1:6" s="28" customFormat="1" ht="15.75">
      <c r="A86" s="52">
        <f>A85+1</f>
        <v>67</v>
      </c>
      <c r="B86" s="27"/>
      <c r="C86" s="22"/>
      <c r="D86" s="68" t="s">
        <v>340</v>
      </c>
      <c r="E86" s="65" t="s">
        <v>336</v>
      </c>
      <c r="F86" s="104">
        <v>1</v>
      </c>
    </row>
    <row r="87" spans="1:6" s="28" customFormat="1" ht="15.75">
      <c r="A87" s="52">
        <f>A86+1</f>
        <v>68</v>
      </c>
      <c r="B87" s="27"/>
      <c r="C87" s="22"/>
      <c r="D87" s="68" t="s">
        <v>341</v>
      </c>
      <c r="E87" s="65" t="s">
        <v>336</v>
      </c>
      <c r="F87" s="104">
        <v>1</v>
      </c>
    </row>
    <row r="88" spans="1:7" s="28" customFormat="1" ht="15.75">
      <c r="A88" s="52">
        <f>A87+1</f>
        <v>69</v>
      </c>
      <c r="B88" s="27"/>
      <c r="C88" s="22"/>
      <c r="D88" s="68" t="s">
        <v>430</v>
      </c>
      <c r="E88" s="65" t="s">
        <v>336</v>
      </c>
      <c r="F88" s="104">
        <v>1</v>
      </c>
      <c r="G88" s="35"/>
    </row>
    <row r="89" spans="1:6" s="28" customFormat="1" ht="15.75">
      <c r="A89" s="52"/>
      <c r="B89" s="27" t="s">
        <v>202</v>
      </c>
      <c r="C89" s="22" t="s">
        <v>264</v>
      </c>
      <c r="D89" s="94" t="s">
        <v>461</v>
      </c>
      <c r="E89" s="95"/>
      <c r="F89" s="96"/>
    </row>
    <row r="90" spans="1:6" s="40" customFormat="1" ht="15.75">
      <c r="A90" s="79">
        <f>A88+1</f>
        <v>70</v>
      </c>
      <c r="B90" s="36"/>
      <c r="C90" s="37"/>
      <c r="D90" s="38" t="s">
        <v>474</v>
      </c>
      <c r="E90" s="39" t="s">
        <v>313</v>
      </c>
      <c r="F90" s="105">
        <v>790</v>
      </c>
    </row>
    <row r="91" spans="1:6" s="40" customFormat="1" ht="51">
      <c r="A91" s="79">
        <f aca="true" t="shared" si="1" ref="A91:A110">A90+1</f>
        <v>71</v>
      </c>
      <c r="B91" s="36"/>
      <c r="C91" s="37"/>
      <c r="D91" s="38" t="s">
        <v>387</v>
      </c>
      <c r="E91" s="39" t="s">
        <v>315</v>
      </c>
      <c r="F91" s="105">
        <v>300</v>
      </c>
    </row>
    <row r="92" spans="1:6" s="40" customFormat="1" ht="25.5">
      <c r="A92" s="79">
        <f t="shared" si="1"/>
        <v>72</v>
      </c>
      <c r="B92" s="36"/>
      <c r="C92" s="37"/>
      <c r="D92" s="41" t="s">
        <v>479</v>
      </c>
      <c r="E92" s="39" t="s">
        <v>315</v>
      </c>
      <c r="F92" s="105">
        <v>160</v>
      </c>
    </row>
    <row r="93" spans="1:6" s="40" customFormat="1" ht="25.5">
      <c r="A93" s="79">
        <f t="shared" si="1"/>
        <v>73</v>
      </c>
      <c r="B93" s="36"/>
      <c r="C93" s="37"/>
      <c r="D93" s="41" t="s">
        <v>480</v>
      </c>
      <c r="E93" s="39" t="s">
        <v>314</v>
      </c>
      <c r="F93" s="105">
        <v>970</v>
      </c>
    </row>
    <row r="94" spans="1:6" s="40" customFormat="1" ht="25.5">
      <c r="A94" s="79">
        <f t="shared" si="1"/>
        <v>74</v>
      </c>
      <c r="B94" s="36"/>
      <c r="C94" s="37"/>
      <c r="D94" s="41" t="s">
        <v>0</v>
      </c>
      <c r="E94" s="39" t="s">
        <v>315</v>
      </c>
      <c r="F94" s="105">
        <v>150</v>
      </c>
    </row>
    <row r="95" spans="1:6" s="40" customFormat="1" ht="15.75">
      <c r="A95" s="79">
        <f t="shared" si="1"/>
        <v>75</v>
      </c>
      <c r="B95" s="36"/>
      <c r="C95" s="37"/>
      <c r="D95" s="41" t="s">
        <v>1</v>
      </c>
      <c r="E95" s="39" t="s">
        <v>315</v>
      </c>
      <c r="F95" s="105">
        <v>237</v>
      </c>
    </row>
    <row r="96" spans="1:6" s="40" customFormat="1" ht="15.75">
      <c r="A96" s="79">
        <f t="shared" si="1"/>
        <v>76</v>
      </c>
      <c r="B96" s="36"/>
      <c r="C96" s="37"/>
      <c r="D96" s="41" t="s">
        <v>2</v>
      </c>
      <c r="E96" s="39" t="s">
        <v>315</v>
      </c>
      <c r="F96" s="105">
        <v>50</v>
      </c>
    </row>
    <row r="97" spans="1:6" s="40" customFormat="1" ht="15.75">
      <c r="A97" s="79">
        <f t="shared" si="1"/>
        <v>77</v>
      </c>
      <c r="B97" s="36"/>
      <c r="C97" s="37"/>
      <c r="D97" s="41" t="s">
        <v>3</v>
      </c>
      <c r="E97" s="39" t="s">
        <v>315</v>
      </c>
      <c r="F97" s="105">
        <v>51.5</v>
      </c>
    </row>
    <row r="98" spans="1:6" s="40" customFormat="1" ht="25.5">
      <c r="A98" s="79">
        <f t="shared" si="1"/>
        <v>78</v>
      </c>
      <c r="B98" s="36"/>
      <c r="C98" s="37"/>
      <c r="D98" s="38" t="s">
        <v>4</v>
      </c>
      <c r="E98" s="39" t="s">
        <v>265</v>
      </c>
      <c r="F98" s="105">
        <v>6</v>
      </c>
    </row>
    <row r="99" spans="1:6" s="40" customFormat="1" ht="25.5">
      <c r="A99" s="79">
        <f t="shared" si="1"/>
        <v>79</v>
      </c>
      <c r="B99" s="36"/>
      <c r="C99" s="37"/>
      <c r="D99" s="38" t="s">
        <v>5</v>
      </c>
      <c r="E99" s="39" t="s">
        <v>265</v>
      </c>
      <c r="F99" s="105">
        <v>9</v>
      </c>
    </row>
    <row r="100" spans="1:6" s="40" customFormat="1" ht="15.75" customHeight="1">
      <c r="A100" s="79">
        <f t="shared" si="1"/>
        <v>80</v>
      </c>
      <c r="B100" s="36"/>
      <c r="C100" s="37"/>
      <c r="D100" s="38" t="s">
        <v>6</v>
      </c>
      <c r="E100" s="39" t="s">
        <v>265</v>
      </c>
      <c r="F100" s="105">
        <v>2</v>
      </c>
    </row>
    <row r="101" spans="1:6" s="40" customFormat="1" ht="15.75" customHeight="1">
      <c r="A101" s="79">
        <f t="shared" si="1"/>
        <v>81</v>
      </c>
      <c r="B101" s="36"/>
      <c r="C101" s="37"/>
      <c r="D101" s="38" t="s">
        <v>7</v>
      </c>
      <c r="E101" s="39" t="s">
        <v>265</v>
      </c>
      <c r="F101" s="105">
        <v>11</v>
      </c>
    </row>
    <row r="102" spans="1:6" s="40" customFormat="1" ht="15.75">
      <c r="A102" s="79">
        <f t="shared" si="1"/>
        <v>82</v>
      </c>
      <c r="B102" s="36"/>
      <c r="C102" s="37"/>
      <c r="D102" s="38" t="s">
        <v>8</v>
      </c>
      <c r="E102" s="39" t="s">
        <v>265</v>
      </c>
      <c r="F102" s="105">
        <v>8</v>
      </c>
    </row>
    <row r="103" spans="1:6" s="40" customFormat="1" ht="15.75">
      <c r="A103" s="79">
        <f t="shared" si="1"/>
        <v>83</v>
      </c>
      <c r="B103" s="36"/>
      <c r="C103" s="37"/>
      <c r="D103" s="38" t="s">
        <v>9</v>
      </c>
      <c r="E103" s="39" t="s">
        <v>265</v>
      </c>
      <c r="F103" s="105">
        <v>6</v>
      </c>
    </row>
    <row r="104" spans="1:6" s="40" customFormat="1" ht="15.75">
      <c r="A104" s="79">
        <f t="shared" si="1"/>
        <v>84</v>
      </c>
      <c r="B104" s="36"/>
      <c r="C104" s="37"/>
      <c r="D104" s="38" t="s">
        <v>10</v>
      </c>
      <c r="E104" s="39" t="s">
        <v>265</v>
      </c>
      <c r="F104" s="105">
        <v>11</v>
      </c>
    </row>
    <row r="105" spans="1:6" s="40" customFormat="1" ht="15.75">
      <c r="A105" s="79">
        <f t="shared" si="1"/>
        <v>85</v>
      </c>
      <c r="B105" s="36"/>
      <c r="C105" s="37"/>
      <c r="D105" s="38" t="s">
        <v>11</v>
      </c>
      <c r="E105" s="39" t="s">
        <v>265</v>
      </c>
      <c r="F105" s="105">
        <v>2</v>
      </c>
    </row>
    <row r="106" spans="1:6" s="40" customFormat="1" ht="15.75">
      <c r="A106" s="79">
        <f t="shared" si="1"/>
        <v>86</v>
      </c>
      <c r="B106" s="36"/>
      <c r="C106" s="37"/>
      <c r="D106" s="38" t="s">
        <v>475</v>
      </c>
      <c r="E106" s="39" t="s">
        <v>265</v>
      </c>
      <c r="F106" s="105">
        <v>4</v>
      </c>
    </row>
    <row r="107" spans="1:6" s="40" customFormat="1" ht="15.75">
      <c r="A107" s="79">
        <f t="shared" si="1"/>
        <v>87</v>
      </c>
      <c r="B107" s="36"/>
      <c r="C107" s="37"/>
      <c r="D107" s="38" t="s">
        <v>476</v>
      </c>
      <c r="E107" s="39" t="s">
        <v>265</v>
      </c>
      <c r="F107" s="105">
        <v>3</v>
      </c>
    </row>
    <row r="108" spans="1:6" s="40" customFormat="1" ht="15.75">
      <c r="A108" s="79">
        <f t="shared" si="1"/>
        <v>88</v>
      </c>
      <c r="B108" s="36"/>
      <c r="C108" s="37"/>
      <c r="D108" s="38" t="s">
        <v>12</v>
      </c>
      <c r="E108" s="39" t="s">
        <v>265</v>
      </c>
      <c r="F108" s="105">
        <v>2</v>
      </c>
    </row>
    <row r="109" spans="1:6" s="40" customFormat="1" ht="15.75">
      <c r="A109" s="79">
        <f t="shared" si="1"/>
        <v>89</v>
      </c>
      <c r="B109" s="36"/>
      <c r="C109" s="37"/>
      <c r="D109" s="38" t="s">
        <v>477</v>
      </c>
      <c r="E109" s="39" t="s">
        <v>265</v>
      </c>
      <c r="F109" s="105">
        <v>16</v>
      </c>
    </row>
    <row r="110" spans="1:6" s="40" customFormat="1" ht="15.75">
      <c r="A110" s="79">
        <f t="shared" si="1"/>
        <v>90</v>
      </c>
      <c r="B110" s="36"/>
      <c r="C110" s="37"/>
      <c r="D110" s="38" t="s">
        <v>478</v>
      </c>
      <c r="E110" s="39" t="s">
        <v>265</v>
      </c>
      <c r="F110" s="106">
        <v>1</v>
      </c>
    </row>
    <row r="111" spans="1:6" s="44" customFormat="1" ht="15.75">
      <c r="A111" s="79"/>
      <c r="B111" s="42" t="s">
        <v>202</v>
      </c>
      <c r="C111" s="43" t="s">
        <v>119</v>
      </c>
      <c r="D111" s="94" t="s">
        <v>462</v>
      </c>
      <c r="E111" s="95"/>
      <c r="F111" s="96"/>
    </row>
    <row r="112" spans="1:6" s="40" customFormat="1" ht="15.75">
      <c r="A112" s="79">
        <f>A110+1</f>
        <v>91</v>
      </c>
      <c r="B112" s="45"/>
      <c r="C112" s="46"/>
      <c r="D112" s="86" t="s">
        <v>470</v>
      </c>
      <c r="E112" s="87" t="s">
        <v>313</v>
      </c>
      <c r="F112" s="107">
        <v>290</v>
      </c>
    </row>
    <row r="113" spans="1:6" s="40" customFormat="1" ht="15.75">
      <c r="A113" s="79">
        <f aca="true" t="shared" si="2" ref="A113:A120">A112+1</f>
        <v>92</v>
      </c>
      <c r="B113" s="45"/>
      <c r="C113" s="46"/>
      <c r="D113" s="88" t="s">
        <v>34</v>
      </c>
      <c r="E113" s="87" t="s">
        <v>315</v>
      </c>
      <c r="F113" s="108">
        <v>300</v>
      </c>
    </row>
    <row r="114" spans="1:6" s="40" customFormat="1" ht="15.75">
      <c r="A114" s="79">
        <f>A113+1</f>
        <v>93</v>
      </c>
      <c r="B114" s="47"/>
      <c r="C114" s="48"/>
      <c r="D114" s="88" t="s">
        <v>35</v>
      </c>
      <c r="E114" s="87" t="s">
        <v>315</v>
      </c>
      <c r="F114" s="109">
        <v>280</v>
      </c>
    </row>
    <row r="115" spans="1:6" s="40" customFormat="1" ht="25.5">
      <c r="A115" s="79">
        <f t="shared" si="2"/>
        <v>94</v>
      </c>
      <c r="B115" s="45"/>
      <c r="C115" s="46"/>
      <c r="D115" s="89" t="s">
        <v>36</v>
      </c>
      <c r="E115" s="90" t="s">
        <v>336</v>
      </c>
      <c r="F115" s="108">
        <v>6</v>
      </c>
    </row>
    <row r="116" spans="1:6" s="40" customFormat="1" ht="15.75">
      <c r="A116" s="79">
        <f t="shared" si="2"/>
        <v>95</v>
      </c>
      <c r="B116" s="45"/>
      <c r="C116" s="46"/>
      <c r="D116" s="89" t="s">
        <v>471</v>
      </c>
      <c r="E116" s="90" t="s">
        <v>336</v>
      </c>
      <c r="F116" s="108">
        <v>3</v>
      </c>
    </row>
    <row r="117" spans="1:6" s="40" customFormat="1" ht="25.5">
      <c r="A117" s="79">
        <f t="shared" si="2"/>
        <v>96</v>
      </c>
      <c r="B117" s="45"/>
      <c r="C117" s="46"/>
      <c r="D117" s="89" t="s">
        <v>472</v>
      </c>
      <c r="E117" s="90" t="s">
        <v>315</v>
      </c>
      <c r="F117" s="108">
        <v>110</v>
      </c>
    </row>
    <row r="118" spans="1:6" s="40" customFormat="1" ht="15.75">
      <c r="A118" s="79">
        <f t="shared" si="2"/>
        <v>97</v>
      </c>
      <c r="B118" s="45"/>
      <c r="C118" s="46"/>
      <c r="D118" s="89" t="s">
        <v>37</v>
      </c>
      <c r="E118" s="90" t="s">
        <v>336</v>
      </c>
      <c r="F118" s="108">
        <v>4</v>
      </c>
    </row>
    <row r="119" spans="1:6" s="40" customFormat="1" ht="15.75">
      <c r="A119" s="79">
        <f t="shared" si="2"/>
        <v>98</v>
      </c>
      <c r="B119" s="45"/>
      <c r="C119" s="46"/>
      <c r="D119" s="89" t="s">
        <v>473</v>
      </c>
      <c r="E119" s="90" t="s">
        <v>336</v>
      </c>
      <c r="F119" s="108">
        <v>1</v>
      </c>
    </row>
    <row r="120" spans="1:6" s="40" customFormat="1" ht="15.75">
      <c r="A120" s="79">
        <f t="shared" si="2"/>
        <v>99</v>
      </c>
      <c r="B120" s="45"/>
      <c r="C120" s="46"/>
      <c r="D120" s="89" t="s">
        <v>38</v>
      </c>
      <c r="E120" s="90" t="s">
        <v>315</v>
      </c>
      <c r="F120" s="108">
        <v>26</v>
      </c>
    </row>
    <row r="121" spans="1:6" ht="15.75">
      <c r="A121" s="52"/>
      <c r="B121" s="25"/>
      <c r="C121" s="20" t="s">
        <v>120</v>
      </c>
      <c r="D121" s="91" t="s">
        <v>165</v>
      </c>
      <c r="E121" s="92"/>
      <c r="F121" s="93"/>
    </row>
    <row r="122" spans="1:6" s="28" customFormat="1" ht="15.75">
      <c r="A122" s="52"/>
      <c r="B122" s="27" t="s">
        <v>202</v>
      </c>
      <c r="C122" s="22" t="s">
        <v>121</v>
      </c>
      <c r="D122" s="94" t="s">
        <v>122</v>
      </c>
      <c r="E122" s="95"/>
      <c r="F122" s="96"/>
    </row>
    <row r="123" spans="1:6" s="28" customFormat="1" ht="15.75">
      <c r="A123" s="52">
        <f>A120+1</f>
        <v>100</v>
      </c>
      <c r="B123" s="27"/>
      <c r="C123" s="22"/>
      <c r="D123" s="58" t="s">
        <v>124</v>
      </c>
      <c r="E123" s="49" t="s">
        <v>313</v>
      </c>
      <c r="F123" s="50">
        <v>132918.55</v>
      </c>
    </row>
    <row r="124" spans="1:6" ht="15.75">
      <c r="A124" s="52">
        <f>A123+1</f>
        <v>101</v>
      </c>
      <c r="B124" s="25"/>
      <c r="C124" s="22"/>
      <c r="D124" s="58" t="s">
        <v>289</v>
      </c>
      <c r="E124" s="49" t="s">
        <v>313</v>
      </c>
      <c r="F124" s="102">
        <v>120000</v>
      </c>
    </row>
    <row r="125" spans="1:6" s="28" customFormat="1" ht="15.75">
      <c r="A125" s="52"/>
      <c r="B125" s="27" t="s">
        <v>202</v>
      </c>
      <c r="C125" s="22" t="s">
        <v>290</v>
      </c>
      <c r="D125" s="94" t="s">
        <v>291</v>
      </c>
      <c r="E125" s="95"/>
      <c r="F125" s="96"/>
    </row>
    <row r="126" spans="1:6" s="40" customFormat="1" ht="25.5">
      <c r="A126" s="79">
        <f>MAX(A$10:A125)+1</f>
        <v>102</v>
      </c>
      <c r="B126" s="80"/>
      <c r="C126" s="43"/>
      <c r="D126" s="81" t="s">
        <v>114</v>
      </c>
      <c r="E126" s="82" t="s">
        <v>313</v>
      </c>
      <c r="F126" s="110">
        <v>116386.46</v>
      </c>
    </row>
    <row r="127" spans="1:6" s="40" customFormat="1" ht="15.75">
      <c r="A127" s="79">
        <f>MAX(A$10:A126)+1</f>
        <v>103</v>
      </c>
      <c r="B127" s="80"/>
      <c r="C127" s="43"/>
      <c r="D127" s="81" t="s">
        <v>378</v>
      </c>
      <c r="E127" s="82" t="s">
        <v>313</v>
      </c>
      <c r="F127" s="110">
        <v>120000</v>
      </c>
    </row>
    <row r="128" spans="1:6" ht="38.25">
      <c r="A128" s="52">
        <f>MAX(A$10:A127)+1</f>
        <v>104</v>
      </c>
      <c r="B128" s="25"/>
      <c r="C128" s="22"/>
      <c r="D128" s="69" t="s">
        <v>66</v>
      </c>
      <c r="E128" s="49" t="s">
        <v>312</v>
      </c>
      <c r="F128" s="102">
        <v>17191</v>
      </c>
    </row>
    <row r="129" spans="1:6" ht="15.75">
      <c r="A129" s="52">
        <f>MAX(A$10:A128)+1</f>
        <v>105</v>
      </c>
      <c r="B129" s="25"/>
      <c r="C129" s="22"/>
      <c r="D129" s="70" t="s">
        <v>256</v>
      </c>
      <c r="E129" s="49" t="s">
        <v>312</v>
      </c>
      <c r="F129" s="102">
        <v>40714.42</v>
      </c>
    </row>
    <row r="130" spans="1:6" ht="15.75">
      <c r="A130" s="52">
        <f>MAX(A$10:A129)+1</f>
        <v>106</v>
      </c>
      <c r="B130" s="25"/>
      <c r="C130" s="22"/>
      <c r="D130" s="71" t="s">
        <v>451</v>
      </c>
      <c r="E130" s="49" t="s">
        <v>312</v>
      </c>
      <c r="F130" s="102">
        <v>40714.42</v>
      </c>
    </row>
    <row r="131" spans="1:6" s="28" customFormat="1" ht="15.75">
      <c r="A131" s="52"/>
      <c r="B131" s="27" t="s">
        <v>202</v>
      </c>
      <c r="C131" s="22" t="s">
        <v>292</v>
      </c>
      <c r="D131" s="94" t="s">
        <v>293</v>
      </c>
      <c r="E131" s="95"/>
      <c r="F131" s="96"/>
    </row>
    <row r="132" spans="1:6" ht="25.5">
      <c r="A132" s="52">
        <f>A130+1</f>
        <v>107</v>
      </c>
      <c r="B132" s="25"/>
      <c r="C132" s="22"/>
      <c r="D132" s="69" t="s">
        <v>115</v>
      </c>
      <c r="E132" s="49" t="s">
        <v>313</v>
      </c>
      <c r="F132" s="50">
        <v>115750.61</v>
      </c>
    </row>
    <row r="133" spans="1:6" ht="15.75">
      <c r="A133" s="52"/>
      <c r="B133" s="25"/>
      <c r="C133" s="20" t="s">
        <v>295</v>
      </c>
      <c r="D133" s="91" t="s">
        <v>167</v>
      </c>
      <c r="E133" s="92"/>
      <c r="F133" s="93"/>
    </row>
    <row r="134" spans="1:6" s="28" customFormat="1" ht="15.75">
      <c r="A134" s="52"/>
      <c r="B134" s="27" t="s">
        <v>296</v>
      </c>
      <c r="C134" s="22" t="s">
        <v>297</v>
      </c>
      <c r="D134" s="94" t="s">
        <v>298</v>
      </c>
      <c r="E134" s="95"/>
      <c r="F134" s="96"/>
    </row>
    <row r="135" spans="1:6" s="28" customFormat="1" ht="25.5">
      <c r="A135" s="52">
        <f>A132+1</f>
        <v>108</v>
      </c>
      <c r="B135" s="27"/>
      <c r="C135" s="22"/>
      <c r="D135" s="69" t="s">
        <v>236</v>
      </c>
      <c r="E135" s="49" t="s">
        <v>315</v>
      </c>
      <c r="F135" s="102">
        <v>130.3</v>
      </c>
    </row>
    <row r="136" spans="1:6" s="28" customFormat="1" ht="38.25">
      <c r="A136" s="52">
        <f>A135+1</f>
        <v>109</v>
      </c>
      <c r="B136" s="27"/>
      <c r="C136" s="22"/>
      <c r="D136" s="69" t="s">
        <v>235</v>
      </c>
      <c r="E136" s="49" t="s">
        <v>315</v>
      </c>
      <c r="F136" s="102">
        <v>38.7</v>
      </c>
    </row>
    <row r="137" spans="1:6" s="28" customFormat="1" ht="25.5">
      <c r="A137" s="52">
        <f aca="true" t="shared" si="3" ref="A137:A142">A136+1</f>
        <v>110</v>
      </c>
      <c r="B137" s="27"/>
      <c r="C137" s="22"/>
      <c r="D137" s="69" t="s">
        <v>234</v>
      </c>
      <c r="E137" s="49" t="s">
        <v>315</v>
      </c>
      <c r="F137" s="102">
        <v>52.8</v>
      </c>
    </row>
    <row r="138" spans="1:6" s="28" customFormat="1" ht="25.5">
      <c r="A138" s="52">
        <f t="shared" si="3"/>
        <v>111</v>
      </c>
      <c r="B138" s="27"/>
      <c r="C138" s="22"/>
      <c r="D138" s="69" t="s">
        <v>233</v>
      </c>
      <c r="E138" s="49" t="s">
        <v>315</v>
      </c>
      <c r="F138" s="102">
        <v>64.1</v>
      </c>
    </row>
    <row r="139" spans="1:6" s="28" customFormat="1" ht="38.25">
      <c r="A139" s="52">
        <f t="shared" si="3"/>
        <v>112</v>
      </c>
      <c r="B139" s="27"/>
      <c r="C139" s="22"/>
      <c r="D139" s="69" t="s">
        <v>232</v>
      </c>
      <c r="E139" s="49" t="s">
        <v>315</v>
      </c>
      <c r="F139" s="102">
        <v>55.6</v>
      </c>
    </row>
    <row r="140" spans="1:6" s="28" customFormat="1" ht="25.5">
      <c r="A140" s="52">
        <f t="shared" si="3"/>
        <v>113</v>
      </c>
      <c r="B140" s="27"/>
      <c r="C140" s="22"/>
      <c r="D140" s="69" t="s">
        <v>237</v>
      </c>
      <c r="E140" s="49" t="s">
        <v>315</v>
      </c>
      <c r="F140" s="102">
        <v>110.2</v>
      </c>
    </row>
    <row r="141" spans="1:6" s="28" customFormat="1" ht="25.5">
      <c r="A141" s="52">
        <f t="shared" si="3"/>
        <v>114</v>
      </c>
      <c r="B141" s="27"/>
      <c r="C141" s="22"/>
      <c r="D141" s="69" t="s">
        <v>238</v>
      </c>
      <c r="E141" s="49" t="s">
        <v>315</v>
      </c>
      <c r="F141" s="102">
        <v>29.1</v>
      </c>
    </row>
    <row r="142" spans="1:6" s="28" customFormat="1" ht="25.5">
      <c r="A142" s="52">
        <f t="shared" si="3"/>
        <v>115</v>
      </c>
      <c r="B142" s="27"/>
      <c r="C142" s="22"/>
      <c r="D142" s="69" t="s">
        <v>239</v>
      </c>
      <c r="E142" s="49" t="s">
        <v>315</v>
      </c>
      <c r="F142" s="102">
        <v>139.8</v>
      </c>
    </row>
    <row r="143" spans="1:6" s="28" customFormat="1" ht="15.75">
      <c r="A143" s="52"/>
      <c r="B143" s="27" t="s">
        <v>296</v>
      </c>
      <c r="C143" s="22" t="s">
        <v>299</v>
      </c>
      <c r="D143" s="94" t="s">
        <v>300</v>
      </c>
      <c r="E143" s="95"/>
      <c r="F143" s="96"/>
    </row>
    <row r="144" spans="1:6" s="28" customFormat="1" ht="15.75">
      <c r="A144" s="52">
        <f>A142+1</f>
        <v>116</v>
      </c>
      <c r="B144" s="27"/>
      <c r="C144" s="22"/>
      <c r="D144" s="69" t="s">
        <v>474</v>
      </c>
      <c r="E144" s="49" t="s">
        <v>313</v>
      </c>
      <c r="F144" s="102">
        <v>6409</v>
      </c>
    </row>
    <row r="145" spans="1:6" s="28" customFormat="1" ht="15.75">
      <c r="A145" s="52">
        <f>A144+1</f>
        <v>117</v>
      </c>
      <c r="B145" s="27"/>
      <c r="C145" s="22"/>
      <c r="D145" s="69" t="s">
        <v>39</v>
      </c>
      <c r="E145" s="49" t="s">
        <v>315</v>
      </c>
      <c r="F145" s="102">
        <v>6</v>
      </c>
    </row>
    <row r="146" spans="1:6" s="28" customFormat="1" ht="15.75">
      <c r="A146" s="52">
        <f aca="true" t="shared" si="4" ref="A146:A169">A145+1</f>
        <v>118</v>
      </c>
      <c r="B146" s="27"/>
      <c r="C146" s="22"/>
      <c r="D146" s="69" t="s">
        <v>40</v>
      </c>
      <c r="E146" s="49" t="s">
        <v>315</v>
      </c>
      <c r="F146" s="102">
        <v>18</v>
      </c>
    </row>
    <row r="147" spans="1:6" s="28" customFormat="1" ht="15.75">
      <c r="A147" s="52">
        <f t="shared" si="4"/>
        <v>119</v>
      </c>
      <c r="B147" s="27"/>
      <c r="C147" s="22"/>
      <c r="D147" s="69" t="s">
        <v>41</v>
      </c>
      <c r="E147" s="49" t="s">
        <v>315</v>
      </c>
      <c r="F147" s="102">
        <v>8</v>
      </c>
    </row>
    <row r="148" spans="1:6" s="28" customFormat="1" ht="25.5">
      <c r="A148" s="52">
        <f t="shared" si="4"/>
        <v>120</v>
      </c>
      <c r="B148" s="27"/>
      <c r="C148" s="22"/>
      <c r="D148" s="69" t="s">
        <v>42</v>
      </c>
      <c r="E148" s="49" t="s">
        <v>265</v>
      </c>
      <c r="F148" s="102">
        <v>640</v>
      </c>
    </row>
    <row r="149" spans="1:6" s="28" customFormat="1" ht="15.75">
      <c r="A149" s="52">
        <f t="shared" si="4"/>
        <v>121</v>
      </c>
      <c r="B149" s="27"/>
      <c r="C149" s="22"/>
      <c r="D149" s="69" t="s">
        <v>43</v>
      </c>
      <c r="E149" s="49" t="s">
        <v>265</v>
      </c>
      <c r="F149" s="102">
        <v>2100</v>
      </c>
    </row>
    <row r="150" spans="1:6" s="28" customFormat="1" ht="15.75">
      <c r="A150" s="52">
        <f t="shared" si="4"/>
        <v>122</v>
      </c>
      <c r="B150" s="27"/>
      <c r="C150" s="22"/>
      <c r="D150" s="69" t="s">
        <v>44</v>
      </c>
      <c r="E150" s="49" t="s">
        <v>265</v>
      </c>
      <c r="F150" s="102">
        <v>3240</v>
      </c>
    </row>
    <row r="151" spans="1:6" s="28" customFormat="1" ht="15.75">
      <c r="A151" s="52">
        <f t="shared" si="4"/>
        <v>123</v>
      </c>
      <c r="B151" s="27"/>
      <c r="C151" s="22"/>
      <c r="D151" s="69" t="s">
        <v>45</v>
      </c>
      <c r="E151" s="49" t="s">
        <v>265</v>
      </c>
      <c r="F151" s="102">
        <v>2000</v>
      </c>
    </row>
    <row r="152" spans="1:6" s="28" customFormat="1" ht="15.75">
      <c r="A152" s="52">
        <f t="shared" si="4"/>
        <v>124</v>
      </c>
      <c r="B152" s="27"/>
      <c r="C152" s="22"/>
      <c r="D152" s="69" t="s">
        <v>46</v>
      </c>
      <c r="E152" s="49" t="s">
        <v>265</v>
      </c>
      <c r="F152" s="102">
        <v>15</v>
      </c>
    </row>
    <row r="153" spans="1:6" s="28" customFormat="1" ht="15.75">
      <c r="A153" s="52">
        <f t="shared" si="4"/>
        <v>125</v>
      </c>
      <c r="B153" s="27"/>
      <c r="C153" s="22"/>
      <c r="D153" s="69" t="s">
        <v>47</v>
      </c>
      <c r="E153" s="49" t="s">
        <v>265</v>
      </c>
      <c r="F153" s="102">
        <v>3</v>
      </c>
    </row>
    <row r="154" spans="1:6" s="28" customFormat="1" ht="15.75">
      <c r="A154" s="52">
        <f t="shared" si="4"/>
        <v>126</v>
      </c>
      <c r="B154" s="27"/>
      <c r="C154" s="22"/>
      <c r="D154" s="69" t="s">
        <v>48</v>
      </c>
      <c r="E154" s="49" t="s">
        <v>265</v>
      </c>
      <c r="F154" s="102">
        <v>6</v>
      </c>
    </row>
    <row r="155" spans="1:6" s="28" customFormat="1" ht="15.75">
      <c r="A155" s="52">
        <f t="shared" si="4"/>
        <v>127</v>
      </c>
      <c r="B155" s="27"/>
      <c r="C155" s="22"/>
      <c r="D155" s="69" t="s">
        <v>49</v>
      </c>
      <c r="E155" s="49" t="s">
        <v>265</v>
      </c>
      <c r="F155" s="102">
        <v>2</v>
      </c>
    </row>
    <row r="156" spans="1:6" s="28" customFormat="1" ht="15.75">
      <c r="A156" s="52">
        <f t="shared" si="4"/>
        <v>128</v>
      </c>
      <c r="B156" s="27"/>
      <c r="C156" s="22"/>
      <c r="D156" s="69" t="s">
        <v>17</v>
      </c>
      <c r="E156" s="49" t="s">
        <v>315</v>
      </c>
      <c r="F156" s="102">
        <v>100</v>
      </c>
    </row>
    <row r="157" spans="1:6" s="28" customFormat="1" ht="15.75">
      <c r="A157" s="52">
        <f t="shared" si="4"/>
        <v>129</v>
      </c>
      <c r="B157" s="27"/>
      <c r="C157" s="22"/>
      <c r="D157" s="69" t="s">
        <v>301</v>
      </c>
      <c r="E157" s="49" t="s">
        <v>265</v>
      </c>
      <c r="F157" s="102">
        <v>21</v>
      </c>
    </row>
    <row r="158" spans="1:6" s="28" customFormat="1" ht="15.75">
      <c r="A158" s="52">
        <f t="shared" si="4"/>
        <v>130</v>
      </c>
      <c r="B158" s="27"/>
      <c r="C158" s="22"/>
      <c r="D158" s="69" t="s">
        <v>18</v>
      </c>
      <c r="E158" s="49" t="s">
        <v>265</v>
      </c>
      <c r="F158" s="102">
        <v>200</v>
      </c>
    </row>
    <row r="159" spans="1:6" s="28" customFormat="1" ht="15.75">
      <c r="A159" s="52">
        <f t="shared" si="4"/>
        <v>131</v>
      </c>
      <c r="B159" s="27"/>
      <c r="C159" s="22"/>
      <c r="D159" s="69" t="s">
        <v>19</v>
      </c>
      <c r="E159" s="49" t="s">
        <v>265</v>
      </c>
      <c r="F159" s="102">
        <v>20</v>
      </c>
    </row>
    <row r="160" spans="1:6" s="28" customFormat="1" ht="15.75">
      <c r="A160" s="52">
        <f t="shared" si="4"/>
        <v>132</v>
      </c>
      <c r="B160" s="27"/>
      <c r="C160" s="22"/>
      <c r="D160" s="69" t="s">
        <v>302</v>
      </c>
      <c r="E160" s="49" t="s">
        <v>265</v>
      </c>
      <c r="F160" s="102">
        <v>250</v>
      </c>
    </row>
    <row r="161" spans="1:6" s="28" customFormat="1" ht="15.75">
      <c r="A161" s="52">
        <f t="shared" si="4"/>
        <v>133</v>
      </c>
      <c r="B161" s="27"/>
      <c r="C161" s="22"/>
      <c r="D161" s="69" t="s">
        <v>303</v>
      </c>
      <c r="E161" s="49" t="s">
        <v>265</v>
      </c>
      <c r="F161" s="102">
        <v>2</v>
      </c>
    </row>
    <row r="162" spans="1:6" s="28" customFormat="1" ht="15.75">
      <c r="A162" s="52">
        <f t="shared" si="4"/>
        <v>134</v>
      </c>
      <c r="B162" s="27"/>
      <c r="C162" s="22"/>
      <c r="D162" s="69" t="s">
        <v>20</v>
      </c>
      <c r="E162" s="49" t="s">
        <v>265</v>
      </c>
      <c r="F162" s="102">
        <v>4</v>
      </c>
    </row>
    <row r="163" spans="1:6" s="28" customFormat="1" ht="15.75">
      <c r="A163" s="52">
        <f t="shared" si="4"/>
        <v>135</v>
      </c>
      <c r="B163" s="27"/>
      <c r="C163" s="22"/>
      <c r="D163" s="69" t="s">
        <v>21</v>
      </c>
      <c r="E163" s="49" t="s">
        <v>265</v>
      </c>
      <c r="F163" s="102">
        <v>9</v>
      </c>
    </row>
    <row r="164" spans="1:6" s="28" customFormat="1" ht="15.75">
      <c r="A164" s="52">
        <f t="shared" si="4"/>
        <v>136</v>
      </c>
      <c r="B164" s="27"/>
      <c r="C164" s="22"/>
      <c r="D164" s="69" t="s">
        <v>50</v>
      </c>
      <c r="E164" s="49" t="s">
        <v>265</v>
      </c>
      <c r="F164" s="102">
        <v>15</v>
      </c>
    </row>
    <row r="165" spans="1:6" s="28" customFormat="1" ht="15.75">
      <c r="A165" s="52">
        <f t="shared" si="4"/>
        <v>137</v>
      </c>
      <c r="B165" s="27"/>
      <c r="C165" s="22"/>
      <c r="D165" s="69" t="s">
        <v>304</v>
      </c>
      <c r="E165" s="49" t="s">
        <v>312</v>
      </c>
      <c r="F165" s="102">
        <v>5376</v>
      </c>
    </row>
    <row r="166" spans="1:6" s="28" customFormat="1" ht="15.75">
      <c r="A166" s="52">
        <f t="shared" si="4"/>
        <v>138</v>
      </c>
      <c r="B166" s="27"/>
      <c r="C166" s="22"/>
      <c r="D166" s="69" t="s">
        <v>51</v>
      </c>
      <c r="E166" s="49" t="s">
        <v>265</v>
      </c>
      <c r="F166" s="102">
        <v>3</v>
      </c>
    </row>
    <row r="167" spans="1:6" s="28" customFormat="1" ht="15.75">
      <c r="A167" s="52">
        <f t="shared" si="4"/>
        <v>139</v>
      </c>
      <c r="B167" s="27"/>
      <c r="C167" s="22"/>
      <c r="D167" s="69" t="s">
        <v>52</v>
      </c>
      <c r="E167" s="49" t="s">
        <v>265</v>
      </c>
      <c r="F167" s="102">
        <v>9</v>
      </c>
    </row>
    <row r="168" spans="1:6" s="28" customFormat="1" ht="15.75">
      <c r="A168" s="52">
        <f>A167+1</f>
        <v>140</v>
      </c>
      <c r="B168" s="27"/>
      <c r="C168" s="22"/>
      <c r="D168" s="69" t="s">
        <v>53</v>
      </c>
      <c r="E168" s="49" t="s">
        <v>265</v>
      </c>
      <c r="F168" s="102">
        <v>4</v>
      </c>
    </row>
    <row r="169" spans="1:6" s="28" customFormat="1" ht="15.75">
      <c r="A169" s="52">
        <f t="shared" si="4"/>
        <v>141</v>
      </c>
      <c r="B169" s="27"/>
      <c r="C169" s="22"/>
      <c r="D169" s="69" t="s">
        <v>473</v>
      </c>
      <c r="E169" s="49" t="s">
        <v>265</v>
      </c>
      <c r="F169" s="102">
        <v>1</v>
      </c>
    </row>
    <row r="170" spans="1:6" s="44" customFormat="1" ht="15.75">
      <c r="A170" s="79"/>
      <c r="B170" s="42" t="s">
        <v>296</v>
      </c>
      <c r="C170" s="43" t="s">
        <v>55</v>
      </c>
      <c r="D170" s="94" t="s">
        <v>464</v>
      </c>
      <c r="E170" s="95"/>
      <c r="F170" s="96"/>
    </row>
    <row r="171" spans="1:6" s="44" customFormat="1" ht="15.75">
      <c r="A171" s="79">
        <f>A169+1</f>
        <v>142</v>
      </c>
      <c r="B171" s="42"/>
      <c r="C171" s="43"/>
      <c r="D171" s="85" t="s">
        <v>452</v>
      </c>
      <c r="E171" s="82" t="s">
        <v>315</v>
      </c>
      <c r="F171" s="112">
        <v>6150</v>
      </c>
    </row>
    <row r="172" spans="1:6" s="44" customFormat="1" ht="15.75" customHeight="1">
      <c r="A172" s="79">
        <f>A171+1</f>
        <v>143</v>
      </c>
      <c r="B172" s="42"/>
      <c r="C172" s="43"/>
      <c r="D172" s="81" t="s">
        <v>379</v>
      </c>
      <c r="E172" s="82" t="s">
        <v>56</v>
      </c>
      <c r="F172" s="112">
        <v>2126.7</v>
      </c>
    </row>
    <row r="173" spans="1:6" s="44" customFormat="1" ht="15.75">
      <c r="A173" s="79"/>
      <c r="B173" s="42" t="s">
        <v>296</v>
      </c>
      <c r="C173" s="43" t="s">
        <v>463</v>
      </c>
      <c r="D173" s="94" t="s">
        <v>13</v>
      </c>
      <c r="E173" s="95"/>
      <c r="F173" s="96"/>
    </row>
    <row r="174" spans="1:6" s="44" customFormat="1" ht="15.75">
      <c r="A174" s="79">
        <f>A172+1</f>
        <v>144</v>
      </c>
      <c r="B174" s="42"/>
      <c r="C174" s="43"/>
      <c r="D174" s="38" t="s">
        <v>14</v>
      </c>
      <c r="E174" s="39" t="s">
        <v>313</v>
      </c>
      <c r="F174" s="113">
        <v>558</v>
      </c>
    </row>
    <row r="175" spans="1:6" s="44" customFormat="1" ht="15.75">
      <c r="A175" s="79">
        <f aca="true" t="shared" si="5" ref="A175:A185">A174+1</f>
        <v>145</v>
      </c>
      <c r="B175" s="42"/>
      <c r="C175" s="43"/>
      <c r="D175" s="38" t="s">
        <v>22</v>
      </c>
      <c r="E175" s="39" t="s">
        <v>315</v>
      </c>
      <c r="F175" s="113">
        <v>840</v>
      </c>
    </row>
    <row r="176" spans="1:6" s="44" customFormat="1" ht="15.75">
      <c r="A176" s="79">
        <f t="shared" si="5"/>
        <v>146</v>
      </c>
      <c r="B176" s="42"/>
      <c r="C176" s="43"/>
      <c r="D176" s="38" t="s">
        <v>23</v>
      </c>
      <c r="E176" s="39" t="s">
        <v>315</v>
      </c>
      <c r="F176" s="113">
        <v>90</v>
      </c>
    </row>
    <row r="177" spans="1:6" s="44" customFormat="1" ht="15.75">
      <c r="A177" s="79">
        <f t="shared" si="5"/>
        <v>147</v>
      </c>
      <c r="B177" s="42"/>
      <c r="C177" s="43"/>
      <c r="D177" s="38" t="s">
        <v>24</v>
      </c>
      <c r="E177" s="39" t="s">
        <v>336</v>
      </c>
      <c r="F177" s="113">
        <v>19</v>
      </c>
    </row>
    <row r="178" spans="1:6" s="44" customFormat="1" ht="15.75">
      <c r="A178" s="79">
        <f t="shared" si="5"/>
        <v>148</v>
      </c>
      <c r="B178" s="42"/>
      <c r="C178" s="43"/>
      <c r="D178" s="38" t="s">
        <v>25</v>
      </c>
      <c r="E178" s="39" t="s">
        <v>336</v>
      </c>
      <c r="F178" s="113">
        <v>3</v>
      </c>
    </row>
    <row r="179" spans="1:6" s="44" customFormat="1" ht="15.75">
      <c r="A179" s="79">
        <f t="shared" si="5"/>
        <v>149</v>
      </c>
      <c r="B179" s="42"/>
      <c r="C179" s="43"/>
      <c r="D179" s="38" t="s">
        <v>26</v>
      </c>
      <c r="E179" s="39" t="s">
        <v>336</v>
      </c>
      <c r="F179" s="113">
        <v>1</v>
      </c>
    </row>
    <row r="180" spans="1:6" s="44" customFormat="1" ht="15.75">
      <c r="A180" s="79">
        <f t="shared" si="5"/>
        <v>150</v>
      </c>
      <c r="B180" s="42"/>
      <c r="C180" s="43"/>
      <c r="D180" s="41" t="s">
        <v>27</v>
      </c>
      <c r="E180" s="39" t="s">
        <v>315</v>
      </c>
      <c r="F180" s="113">
        <v>450</v>
      </c>
    </row>
    <row r="181" spans="1:6" s="44" customFormat="1" ht="15.75">
      <c r="A181" s="79">
        <f t="shared" si="5"/>
        <v>151</v>
      </c>
      <c r="B181" s="42"/>
      <c r="C181" s="43"/>
      <c r="D181" s="41" t="s">
        <v>28</v>
      </c>
      <c r="E181" s="39" t="s">
        <v>315</v>
      </c>
      <c r="F181" s="113">
        <v>100</v>
      </c>
    </row>
    <row r="182" spans="1:6" s="44" customFormat="1" ht="15.75">
      <c r="A182" s="79">
        <f t="shared" si="5"/>
        <v>152</v>
      </c>
      <c r="B182" s="42"/>
      <c r="C182" s="43"/>
      <c r="D182" s="41" t="s">
        <v>15</v>
      </c>
      <c r="E182" s="39" t="s">
        <v>336</v>
      </c>
      <c r="F182" s="113">
        <v>80</v>
      </c>
    </row>
    <row r="183" spans="1:6" s="44" customFormat="1" ht="15.75">
      <c r="A183" s="79">
        <f t="shared" si="5"/>
        <v>153</v>
      </c>
      <c r="B183" s="42"/>
      <c r="C183" s="43"/>
      <c r="D183" s="38" t="s">
        <v>29</v>
      </c>
      <c r="E183" s="39" t="s">
        <v>265</v>
      </c>
      <c r="F183" s="113">
        <v>60</v>
      </c>
    </row>
    <row r="184" spans="1:6" s="44" customFormat="1" ht="25.5">
      <c r="A184" s="79">
        <f t="shared" si="5"/>
        <v>154</v>
      </c>
      <c r="B184" s="42"/>
      <c r="C184" s="43"/>
      <c r="D184" s="38" t="s">
        <v>16</v>
      </c>
      <c r="E184" s="39" t="s">
        <v>315</v>
      </c>
      <c r="F184" s="113">
        <v>500</v>
      </c>
    </row>
    <row r="185" spans="1:6" s="44" customFormat="1" ht="15.75">
      <c r="A185" s="79">
        <f t="shared" si="5"/>
        <v>155</v>
      </c>
      <c r="B185" s="42"/>
      <c r="C185" s="43"/>
      <c r="D185" s="38" t="s">
        <v>473</v>
      </c>
      <c r="E185" s="39" t="s">
        <v>265</v>
      </c>
      <c r="F185" s="113">
        <v>1</v>
      </c>
    </row>
    <row r="186" spans="1:6" ht="15.75">
      <c r="A186" s="52"/>
      <c r="B186" s="25"/>
      <c r="C186" s="20" t="s">
        <v>306</v>
      </c>
      <c r="D186" s="91" t="s">
        <v>307</v>
      </c>
      <c r="E186" s="92"/>
      <c r="F186" s="93"/>
    </row>
    <row r="187" spans="1:6" s="28" customFormat="1" ht="15.75">
      <c r="A187" s="52"/>
      <c r="B187" s="27" t="s">
        <v>308</v>
      </c>
      <c r="C187" s="22" t="s">
        <v>309</v>
      </c>
      <c r="D187" s="94" t="s">
        <v>310</v>
      </c>
      <c r="E187" s="95"/>
      <c r="F187" s="96"/>
    </row>
    <row r="188" spans="1:6" ht="51">
      <c r="A188" s="52">
        <f>A185+1</f>
        <v>156</v>
      </c>
      <c r="B188" s="25"/>
      <c r="C188" s="22"/>
      <c r="D188" s="58" t="s">
        <v>240</v>
      </c>
      <c r="E188" s="49" t="s">
        <v>312</v>
      </c>
      <c r="F188" s="102">
        <v>49031.94</v>
      </c>
    </row>
    <row r="189" spans="1:6" ht="51">
      <c r="A189" s="52">
        <f>A188+1</f>
        <v>157</v>
      </c>
      <c r="B189" s="25"/>
      <c r="C189" s="22"/>
      <c r="D189" s="58" t="s">
        <v>241</v>
      </c>
      <c r="E189" s="49" t="s">
        <v>312</v>
      </c>
      <c r="F189" s="102">
        <v>35022.35</v>
      </c>
    </row>
    <row r="190" spans="1:6" ht="38.25">
      <c r="A190" s="52">
        <f aca="true" t="shared" si="6" ref="A190:A197">A189+1</f>
        <v>158</v>
      </c>
      <c r="B190" s="25"/>
      <c r="C190" s="22"/>
      <c r="D190" s="58" t="s">
        <v>453</v>
      </c>
      <c r="E190" s="49" t="s">
        <v>312</v>
      </c>
      <c r="F190" s="102">
        <v>12447.26</v>
      </c>
    </row>
    <row r="191" spans="1:6" ht="38.25">
      <c r="A191" s="52">
        <f t="shared" si="6"/>
        <v>159</v>
      </c>
      <c r="B191" s="25"/>
      <c r="C191" s="22"/>
      <c r="D191" s="58" t="s">
        <v>388</v>
      </c>
      <c r="E191" s="49" t="s">
        <v>312</v>
      </c>
      <c r="F191" s="102">
        <v>4581.76</v>
      </c>
    </row>
    <row r="192" spans="1:6" ht="38.25">
      <c r="A192" s="52">
        <f t="shared" si="6"/>
        <v>160</v>
      </c>
      <c r="B192" s="25"/>
      <c r="C192" s="22"/>
      <c r="D192" s="58" t="s">
        <v>454</v>
      </c>
      <c r="E192" s="49" t="s">
        <v>312</v>
      </c>
      <c r="F192" s="102">
        <v>23275.44</v>
      </c>
    </row>
    <row r="193" spans="1:6" ht="38.25">
      <c r="A193" s="52">
        <f t="shared" si="6"/>
        <v>161</v>
      </c>
      <c r="B193" s="25"/>
      <c r="C193" s="22"/>
      <c r="D193" s="58" t="s">
        <v>389</v>
      </c>
      <c r="E193" s="49" t="s">
        <v>312</v>
      </c>
      <c r="F193" s="102">
        <v>10980</v>
      </c>
    </row>
    <row r="194" spans="1:6" ht="38.25">
      <c r="A194" s="52">
        <f t="shared" si="6"/>
        <v>162</v>
      </c>
      <c r="B194" s="25"/>
      <c r="C194" s="22"/>
      <c r="D194" s="58" t="s">
        <v>242</v>
      </c>
      <c r="E194" s="49" t="s">
        <v>312</v>
      </c>
      <c r="F194" s="102">
        <v>3555.2</v>
      </c>
    </row>
    <row r="195" spans="1:6" ht="38.25">
      <c r="A195" s="52">
        <f t="shared" si="6"/>
        <v>163</v>
      </c>
      <c r="B195" s="25"/>
      <c r="C195" s="22"/>
      <c r="D195" s="58" t="s">
        <v>243</v>
      </c>
      <c r="E195" s="49" t="s">
        <v>312</v>
      </c>
      <c r="F195" s="102">
        <v>9605.5</v>
      </c>
    </row>
    <row r="196" spans="1:6" ht="38.25">
      <c r="A196" s="52">
        <f t="shared" si="6"/>
        <v>164</v>
      </c>
      <c r="B196" s="25"/>
      <c r="C196" s="22"/>
      <c r="D196" s="58" t="s">
        <v>244</v>
      </c>
      <c r="E196" s="49" t="s">
        <v>312</v>
      </c>
      <c r="F196" s="102">
        <v>505</v>
      </c>
    </row>
    <row r="197" spans="1:6" ht="38.25">
      <c r="A197" s="52">
        <f t="shared" si="6"/>
        <v>165</v>
      </c>
      <c r="B197" s="25"/>
      <c r="C197" s="22"/>
      <c r="D197" s="58" t="s">
        <v>275</v>
      </c>
      <c r="E197" s="49" t="s">
        <v>312</v>
      </c>
      <c r="F197" s="102">
        <v>175452.76</v>
      </c>
    </row>
    <row r="198" spans="1:6" s="28" customFormat="1" ht="15.75">
      <c r="A198" s="52"/>
      <c r="B198" s="27" t="s">
        <v>308</v>
      </c>
      <c r="C198" s="22" t="s">
        <v>465</v>
      </c>
      <c r="D198" s="94" t="s">
        <v>257</v>
      </c>
      <c r="E198" s="95"/>
      <c r="F198" s="96"/>
    </row>
    <row r="199" spans="1:6" s="28" customFormat="1" ht="25.5">
      <c r="A199" s="52">
        <f>A197+1</f>
        <v>166</v>
      </c>
      <c r="B199" s="27"/>
      <c r="C199" s="22"/>
      <c r="D199" s="58" t="s">
        <v>455</v>
      </c>
      <c r="E199" s="49" t="s">
        <v>312</v>
      </c>
      <c r="F199" s="102">
        <v>49031.94</v>
      </c>
    </row>
    <row r="200" spans="1:6" s="28" customFormat="1" ht="38.25">
      <c r="A200" s="52">
        <f>A199+1</f>
        <v>167</v>
      </c>
      <c r="B200" s="27"/>
      <c r="C200" s="22"/>
      <c r="D200" s="58" t="s">
        <v>456</v>
      </c>
      <c r="E200" s="49" t="s">
        <v>312</v>
      </c>
      <c r="F200" s="102">
        <v>35452.11</v>
      </c>
    </row>
    <row r="201" spans="1:6" s="28" customFormat="1" ht="15.75">
      <c r="A201" s="52"/>
      <c r="B201" s="27" t="s">
        <v>308</v>
      </c>
      <c r="C201" s="22" t="s">
        <v>125</v>
      </c>
      <c r="D201" s="94" t="s">
        <v>126</v>
      </c>
      <c r="E201" s="95"/>
      <c r="F201" s="96"/>
    </row>
    <row r="202" spans="1:6" s="28" customFormat="1" ht="25.5">
      <c r="A202" s="52">
        <f>A200+1</f>
        <v>168</v>
      </c>
      <c r="B202" s="27"/>
      <c r="C202" s="22"/>
      <c r="D202" s="58" t="s">
        <v>127</v>
      </c>
      <c r="E202" s="49" t="s">
        <v>312</v>
      </c>
      <c r="F202" s="102">
        <v>307108.13</v>
      </c>
    </row>
    <row r="203" spans="1:6" ht="38.25">
      <c r="A203" s="52">
        <f>A202+1</f>
        <v>169</v>
      </c>
      <c r="B203" s="25"/>
      <c r="C203" s="22"/>
      <c r="D203" s="58" t="s">
        <v>128</v>
      </c>
      <c r="E203" s="49" t="s">
        <v>312</v>
      </c>
      <c r="F203" s="102">
        <f>F215+F216+F218+F219+F223+F224+F227</f>
        <v>192445.52000000002</v>
      </c>
    </row>
    <row r="204" spans="1:6" ht="38.25">
      <c r="A204" s="52">
        <f>A203+1</f>
        <v>170</v>
      </c>
      <c r="B204" s="25"/>
      <c r="C204" s="22"/>
      <c r="D204" s="58" t="s">
        <v>129</v>
      </c>
      <c r="E204" s="49" t="s">
        <v>312</v>
      </c>
      <c r="F204" s="102">
        <v>114662.61</v>
      </c>
    </row>
    <row r="205" spans="1:6" s="28" customFormat="1" ht="15.75">
      <c r="A205" s="52"/>
      <c r="B205" s="27" t="s">
        <v>308</v>
      </c>
      <c r="C205" s="22" t="s">
        <v>116</v>
      </c>
      <c r="D205" s="94" t="s">
        <v>466</v>
      </c>
      <c r="E205" s="95"/>
      <c r="F205" s="96"/>
    </row>
    <row r="206" spans="1:6" ht="51">
      <c r="A206" s="52">
        <f>A204+1</f>
        <v>171</v>
      </c>
      <c r="B206" s="25"/>
      <c r="C206" s="22"/>
      <c r="D206" s="58" t="s">
        <v>457</v>
      </c>
      <c r="E206" s="49" t="s">
        <v>312</v>
      </c>
      <c r="F206" s="102">
        <v>3555.2</v>
      </c>
    </row>
    <row r="207" spans="1:6" s="28" customFormat="1" ht="15.75">
      <c r="A207" s="52"/>
      <c r="B207" s="27" t="s">
        <v>308</v>
      </c>
      <c r="C207" s="22" t="s">
        <v>130</v>
      </c>
      <c r="D207" s="94" t="s">
        <v>467</v>
      </c>
      <c r="E207" s="95"/>
      <c r="F207" s="96"/>
    </row>
    <row r="208" spans="1:6" ht="63.75">
      <c r="A208" s="52">
        <f>A206+1</f>
        <v>172</v>
      </c>
      <c r="B208" s="25"/>
      <c r="C208" s="22"/>
      <c r="D208" s="58" t="s">
        <v>458</v>
      </c>
      <c r="E208" s="49" t="s">
        <v>312</v>
      </c>
      <c r="F208" s="102">
        <v>114662.61</v>
      </c>
    </row>
    <row r="209" spans="1:6" s="28" customFormat="1" ht="15.75">
      <c r="A209" s="52"/>
      <c r="B209" s="27" t="s">
        <v>308</v>
      </c>
      <c r="C209" s="22" t="s">
        <v>258</v>
      </c>
      <c r="D209" s="94" t="s">
        <v>260</v>
      </c>
      <c r="E209" s="95"/>
      <c r="F209" s="96"/>
    </row>
    <row r="210" spans="1:6" ht="63.75">
      <c r="A210" s="52">
        <f>A208+1</f>
        <v>173</v>
      </c>
      <c r="B210" s="25"/>
      <c r="C210" s="22"/>
      <c r="D210" s="58" t="s">
        <v>259</v>
      </c>
      <c r="E210" s="49" t="s">
        <v>312</v>
      </c>
      <c r="F210" s="102">
        <v>117135.94</v>
      </c>
    </row>
    <row r="211" spans="1:6" ht="38.25">
      <c r="A211" s="52">
        <f>A210+1</f>
        <v>174</v>
      </c>
      <c r="B211" s="25"/>
      <c r="C211" s="22"/>
      <c r="D211" s="58" t="s">
        <v>261</v>
      </c>
      <c r="E211" s="49" t="s">
        <v>312</v>
      </c>
      <c r="F211" s="102">
        <v>10110.5</v>
      </c>
    </row>
    <row r="212" spans="1:6" s="28" customFormat="1" ht="15.75">
      <c r="A212" s="52"/>
      <c r="B212" s="27" t="s">
        <v>308</v>
      </c>
      <c r="C212" s="22" t="s">
        <v>262</v>
      </c>
      <c r="D212" s="94" t="s">
        <v>54</v>
      </c>
      <c r="E212" s="95"/>
      <c r="F212" s="96"/>
    </row>
    <row r="213" spans="1:6" ht="63.75">
      <c r="A213" s="52">
        <f>A211+1</f>
        <v>175</v>
      </c>
      <c r="B213" s="25"/>
      <c r="C213" s="22"/>
      <c r="D213" s="58" t="s">
        <v>113</v>
      </c>
      <c r="E213" s="49" t="s">
        <v>312</v>
      </c>
      <c r="F213" s="102">
        <v>149887.84</v>
      </c>
    </row>
    <row r="214" spans="1:6" s="28" customFormat="1" ht="15.75">
      <c r="A214" s="52"/>
      <c r="B214" s="27" t="s">
        <v>308</v>
      </c>
      <c r="C214" s="22" t="s">
        <v>131</v>
      </c>
      <c r="D214" s="94" t="s">
        <v>132</v>
      </c>
      <c r="E214" s="95"/>
      <c r="F214" s="96"/>
    </row>
    <row r="215" spans="1:6" ht="38.25">
      <c r="A215" s="52">
        <f>A213+1</f>
        <v>176</v>
      </c>
      <c r="B215" s="27"/>
      <c r="C215" s="22"/>
      <c r="D215" s="58" t="s">
        <v>251</v>
      </c>
      <c r="E215" s="49" t="s">
        <v>312</v>
      </c>
      <c r="F215" s="102">
        <v>71510.19</v>
      </c>
    </row>
    <row r="216" spans="1:6" ht="51">
      <c r="A216" s="52">
        <f>A215+1</f>
        <v>177</v>
      </c>
      <c r="B216" s="27"/>
      <c r="C216" s="22"/>
      <c r="D216" s="58" t="s">
        <v>252</v>
      </c>
      <c r="E216" s="49" t="s">
        <v>312</v>
      </c>
      <c r="F216" s="102">
        <v>14240.82</v>
      </c>
    </row>
    <row r="217" spans="1:6" s="28" customFormat="1" ht="15.75">
      <c r="A217" s="52"/>
      <c r="B217" s="27" t="s">
        <v>308</v>
      </c>
      <c r="C217" s="22" t="s">
        <v>133</v>
      </c>
      <c r="D217" s="94" t="s">
        <v>250</v>
      </c>
      <c r="E217" s="95"/>
      <c r="F217" s="96"/>
    </row>
    <row r="218" spans="1:6" ht="38.25">
      <c r="A218" s="52">
        <f>A216+1</f>
        <v>178</v>
      </c>
      <c r="B218" s="25"/>
      <c r="C218" s="22"/>
      <c r="D218" s="58" t="s">
        <v>248</v>
      </c>
      <c r="E218" s="49" t="s">
        <v>312</v>
      </c>
      <c r="F218" s="102">
        <v>21846.97</v>
      </c>
    </row>
    <row r="219" spans="1:6" ht="38.25">
      <c r="A219" s="52">
        <f>A218+1</f>
        <v>179</v>
      </c>
      <c r="B219" s="25"/>
      <c r="C219" s="22"/>
      <c r="D219" s="58" t="s">
        <v>249</v>
      </c>
      <c r="E219" s="49" t="s">
        <v>312</v>
      </c>
      <c r="F219" s="102">
        <v>2054.59</v>
      </c>
    </row>
    <row r="220" spans="1:6" ht="15.75">
      <c r="A220" s="52"/>
      <c r="B220" s="25"/>
      <c r="C220" s="22"/>
      <c r="D220" s="165" t="s">
        <v>342</v>
      </c>
      <c r="E220" s="166"/>
      <c r="F220" s="111"/>
    </row>
    <row r="221" spans="1:6" s="28" customFormat="1" ht="15.75">
      <c r="A221" s="52"/>
      <c r="B221" s="25"/>
      <c r="C221" s="20" t="s">
        <v>343</v>
      </c>
      <c r="D221" s="91" t="s">
        <v>344</v>
      </c>
      <c r="E221" s="92"/>
      <c r="F221" s="93"/>
    </row>
    <row r="222" spans="1:6" s="28" customFormat="1" ht="25.5">
      <c r="A222" s="52"/>
      <c r="B222" s="27" t="s">
        <v>308</v>
      </c>
      <c r="C222" s="22" t="s">
        <v>345</v>
      </c>
      <c r="D222" s="94" t="s">
        <v>346</v>
      </c>
      <c r="E222" s="95"/>
      <c r="F222" s="96"/>
    </row>
    <row r="223" spans="1:6" s="28" customFormat="1" ht="51">
      <c r="A223" s="52">
        <f>A219+1</f>
        <v>180</v>
      </c>
      <c r="B223" s="27"/>
      <c r="C223" s="22"/>
      <c r="D223" s="58" t="s">
        <v>246</v>
      </c>
      <c r="E223" s="49" t="s">
        <v>312</v>
      </c>
      <c r="F223" s="102">
        <v>14216.93</v>
      </c>
    </row>
    <row r="224" spans="1:6" s="28" customFormat="1" ht="38.25">
      <c r="A224" s="52">
        <f>A223+1</f>
        <v>181</v>
      </c>
      <c r="B224" s="27"/>
      <c r="C224" s="22"/>
      <c r="D224" s="58" t="s">
        <v>245</v>
      </c>
      <c r="E224" s="49" t="s">
        <v>312</v>
      </c>
      <c r="F224" s="102">
        <v>67558.02</v>
      </c>
    </row>
    <row r="225" spans="1:6" s="28" customFormat="1" ht="38.25">
      <c r="A225" s="52">
        <f>A224+1</f>
        <v>182</v>
      </c>
      <c r="B225" s="27"/>
      <c r="C225" s="22"/>
      <c r="D225" s="58" t="s">
        <v>347</v>
      </c>
      <c r="E225" s="49" t="s">
        <v>313</v>
      </c>
      <c r="F225" s="102">
        <v>130</v>
      </c>
    </row>
    <row r="226" spans="1:6" ht="15.75">
      <c r="A226" s="52"/>
      <c r="B226" s="27" t="s">
        <v>308</v>
      </c>
      <c r="C226" s="22" t="s">
        <v>348</v>
      </c>
      <c r="D226" s="94" t="s">
        <v>349</v>
      </c>
      <c r="E226" s="95"/>
      <c r="F226" s="96"/>
    </row>
    <row r="227" spans="1:6" ht="15.75">
      <c r="A227" s="52">
        <f>A225+1</f>
        <v>183</v>
      </c>
      <c r="B227" s="27"/>
      <c r="C227" s="22"/>
      <c r="D227" s="57" t="s">
        <v>350</v>
      </c>
      <c r="E227" s="49" t="s">
        <v>312</v>
      </c>
      <c r="F227" s="114">
        <v>1018</v>
      </c>
    </row>
    <row r="228" spans="1:6" ht="15.75">
      <c r="A228" s="52"/>
      <c r="B228" s="27" t="s">
        <v>308</v>
      </c>
      <c r="C228" s="22" t="s">
        <v>351</v>
      </c>
      <c r="D228" s="94" t="s">
        <v>424</v>
      </c>
      <c r="E228" s="95"/>
      <c r="F228" s="96"/>
    </row>
    <row r="229" spans="1:6" ht="51">
      <c r="A229" s="52">
        <f>A227+1</f>
        <v>184</v>
      </c>
      <c r="B229" s="27"/>
      <c r="C229" s="22"/>
      <c r="D229" s="58" t="s">
        <v>247</v>
      </c>
      <c r="E229" s="49" t="s">
        <v>312</v>
      </c>
      <c r="F229" s="102">
        <v>105604.55</v>
      </c>
    </row>
    <row r="230" spans="1:6" ht="15.75">
      <c r="A230" s="52"/>
      <c r="B230" s="25"/>
      <c r="C230" s="20" t="s">
        <v>353</v>
      </c>
      <c r="D230" s="91" t="s">
        <v>173</v>
      </c>
      <c r="E230" s="92"/>
      <c r="F230" s="93"/>
    </row>
    <row r="231" spans="1:6" s="28" customFormat="1" ht="15.75">
      <c r="A231" s="52"/>
      <c r="B231" s="27" t="s">
        <v>354</v>
      </c>
      <c r="C231" s="22" t="s">
        <v>355</v>
      </c>
      <c r="D231" s="94" t="s">
        <v>356</v>
      </c>
      <c r="E231" s="95"/>
      <c r="F231" s="96"/>
    </row>
    <row r="232" spans="1:6" s="28" customFormat="1" ht="38.25">
      <c r="A232" s="52">
        <f>A229+1</f>
        <v>185</v>
      </c>
      <c r="B232" s="27"/>
      <c r="C232" s="22"/>
      <c r="D232" s="58" t="s">
        <v>274</v>
      </c>
      <c r="E232" s="49" t="s">
        <v>312</v>
      </c>
      <c r="F232" s="50">
        <v>154842.15</v>
      </c>
    </row>
    <row r="233" spans="1:6" s="28" customFormat="1" ht="38.25">
      <c r="A233" s="52">
        <f>A232+1</f>
        <v>186</v>
      </c>
      <c r="B233" s="27"/>
      <c r="C233" s="22"/>
      <c r="D233" s="58" t="s">
        <v>357</v>
      </c>
      <c r="E233" s="49" t="s">
        <v>312</v>
      </c>
      <c r="F233" s="102">
        <v>77093</v>
      </c>
    </row>
    <row r="234" spans="1:6" ht="15.75">
      <c r="A234" s="52"/>
      <c r="B234" s="27" t="s">
        <v>308</v>
      </c>
      <c r="C234" s="22" t="s">
        <v>358</v>
      </c>
      <c r="D234" s="94" t="s">
        <v>359</v>
      </c>
      <c r="E234" s="95"/>
      <c r="F234" s="96"/>
    </row>
    <row r="235" spans="1:6" ht="25.5">
      <c r="A235" s="52">
        <f>A233+1</f>
        <v>187</v>
      </c>
      <c r="B235" s="25"/>
      <c r="C235" s="22"/>
      <c r="D235" s="58" t="s">
        <v>459</v>
      </c>
      <c r="E235" s="49" t="s">
        <v>312</v>
      </c>
      <c r="F235" s="102">
        <v>2447</v>
      </c>
    </row>
    <row r="236" spans="1:6" ht="15.75">
      <c r="A236" s="52">
        <f>A235+1</f>
        <v>188</v>
      </c>
      <c r="B236" s="25"/>
      <c r="C236" s="22"/>
      <c r="D236" s="58" t="s">
        <v>64</v>
      </c>
      <c r="E236" s="49" t="s">
        <v>315</v>
      </c>
      <c r="F236" s="102">
        <v>3.5</v>
      </c>
    </row>
    <row r="237" spans="1:6" ht="25.5">
      <c r="A237" s="52">
        <f>A236+1</f>
        <v>189</v>
      </c>
      <c r="B237" s="25"/>
      <c r="C237" s="22"/>
      <c r="D237" s="58" t="s">
        <v>360</v>
      </c>
      <c r="E237" s="49" t="s">
        <v>315</v>
      </c>
      <c r="F237" s="102">
        <v>2621</v>
      </c>
    </row>
    <row r="238" spans="1:6" ht="25.5">
      <c r="A238" s="52">
        <f>A237+1</f>
        <v>190</v>
      </c>
      <c r="B238" s="25"/>
      <c r="C238" s="22"/>
      <c r="D238" s="58" t="s">
        <v>273</v>
      </c>
      <c r="E238" s="49" t="s">
        <v>315</v>
      </c>
      <c r="F238" s="102">
        <v>60</v>
      </c>
    </row>
    <row r="239" spans="1:6" ht="25.5">
      <c r="A239" s="52">
        <f>A238+1</f>
        <v>191</v>
      </c>
      <c r="B239" s="25"/>
      <c r="C239" s="22"/>
      <c r="D239" s="58" t="s">
        <v>460</v>
      </c>
      <c r="E239" s="49" t="s">
        <v>314</v>
      </c>
      <c r="F239" s="102">
        <v>141</v>
      </c>
    </row>
    <row r="240" spans="1:6" ht="25.5">
      <c r="A240" s="52">
        <f>A239+1</f>
        <v>192</v>
      </c>
      <c r="B240" s="25"/>
      <c r="C240" s="22"/>
      <c r="D240" s="58" t="s">
        <v>253</v>
      </c>
      <c r="E240" s="72" t="s">
        <v>315</v>
      </c>
      <c r="F240" s="102">
        <v>990</v>
      </c>
    </row>
    <row r="241" spans="1:6" ht="15.75">
      <c r="A241" s="52"/>
      <c r="B241" s="27" t="s">
        <v>308</v>
      </c>
      <c r="C241" s="22" t="s">
        <v>361</v>
      </c>
      <c r="D241" s="94" t="s">
        <v>362</v>
      </c>
      <c r="E241" s="95"/>
      <c r="F241" s="96"/>
    </row>
    <row r="242" spans="1:6" ht="25.5">
      <c r="A242" s="52">
        <f>A240+1</f>
        <v>193</v>
      </c>
      <c r="B242" s="25"/>
      <c r="C242" s="22"/>
      <c r="D242" s="58" t="s">
        <v>117</v>
      </c>
      <c r="E242" s="49" t="s">
        <v>312</v>
      </c>
      <c r="F242" s="102">
        <v>27922.37</v>
      </c>
    </row>
    <row r="243" spans="1:6" ht="15.75">
      <c r="A243" s="52"/>
      <c r="B243" s="25"/>
      <c r="C243" s="20" t="s">
        <v>363</v>
      </c>
      <c r="D243" s="91" t="s">
        <v>364</v>
      </c>
      <c r="E243" s="92"/>
      <c r="F243" s="93"/>
    </row>
    <row r="244" spans="1:6" s="28" customFormat="1" ht="15.75">
      <c r="A244" s="52"/>
      <c r="B244" s="27" t="s">
        <v>308</v>
      </c>
      <c r="C244" s="22" t="s">
        <v>365</v>
      </c>
      <c r="D244" s="94" t="s">
        <v>366</v>
      </c>
      <c r="E244" s="95"/>
      <c r="F244" s="96"/>
    </row>
    <row r="245" spans="1:6" ht="38.25">
      <c r="A245" s="52">
        <f>A242+1</f>
        <v>194</v>
      </c>
      <c r="B245" s="25"/>
      <c r="C245" s="22"/>
      <c r="D245" s="58" t="s">
        <v>367</v>
      </c>
      <c r="E245" s="49" t="s">
        <v>312</v>
      </c>
      <c r="F245" s="102">
        <v>616.8</v>
      </c>
    </row>
    <row r="246" spans="1:6" ht="38.25">
      <c r="A246" s="52">
        <f>MAX(A$245:A245)+1</f>
        <v>195</v>
      </c>
      <c r="B246" s="25"/>
      <c r="C246" s="22"/>
      <c r="D246" s="58" t="s">
        <v>368</v>
      </c>
      <c r="E246" s="49" t="s">
        <v>312</v>
      </c>
      <c r="F246" s="102">
        <v>625.3</v>
      </c>
    </row>
    <row r="247" spans="1:6" ht="38.25">
      <c r="A247" s="52">
        <f>MAX(A$245:A246)+1</f>
        <v>196</v>
      </c>
      <c r="B247" s="25"/>
      <c r="C247" s="22"/>
      <c r="D247" s="58" t="s">
        <v>369</v>
      </c>
      <c r="E247" s="49" t="s">
        <v>312</v>
      </c>
      <c r="F247" s="102">
        <v>3745.9</v>
      </c>
    </row>
    <row r="248" spans="1:6" ht="38.25">
      <c r="A248" s="52">
        <f>MAX(A$245:A247)+1</f>
        <v>197</v>
      </c>
      <c r="B248" s="25"/>
      <c r="C248" s="22"/>
      <c r="D248" s="58" t="s">
        <v>370</v>
      </c>
      <c r="E248" s="49" t="s">
        <v>312</v>
      </c>
      <c r="F248" s="102">
        <v>10</v>
      </c>
    </row>
    <row r="249" spans="1:6" ht="38.25">
      <c r="A249" s="52">
        <f>MAX(A$245:A248)+1</f>
        <v>198</v>
      </c>
      <c r="B249" s="25"/>
      <c r="C249" s="22"/>
      <c r="D249" s="58" t="s">
        <v>468</v>
      </c>
      <c r="E249" s="49" t="s">
        <v>312</v>
      </c>
      <c r="F249" s="102">
        <v>899.9</v>
      </c>
    </row>
    <row r="250" spans="1:6" ht="25.5">
      <c r="A250" s="52">
        <f>MAX(A$245:A249)+1</f>
        <v>199</v>
      </c>
      <c r="B250" s="25"/>
      <c r="C250" s="22"/>
      <c r="D250" s="58" t="s">
        <v>371</v>
      </c>
      <c r="E250" s="49" t="s">
        <v>314</v>
      </c>
      <c r="F250" s="102">
        <v>680</v>
      </c>
    </row>
    <row r="251" spans="1:6" ht="25.5">
      <c r="A251" s="52">
        <f>MAX(A$245:A250)+1</f>
        <v>200</v>
      </c>
      <c r="B251" s="25"/>
      <c r="C251" s="22"/>
      <c r="D251" s="58" t="s">
        <v>372</v>
      </c>
      <c r="E251" s="49" t="s">
        <v>314</v>
      </c>
      <c r="F251" s="102">
        <v>796</v>
      </c>
    </row>
    <row r="252" spans="1:6" ht="25.5">
      <c r="A252" s="52">
        <f>MAX(A$245:A251)+1</f>
        <v>201</v>
      </c>
      <c r="B252" s="25"/>
      <c r="C252" s="22"/>
      <c r="D252" s="58" t="s">
        <v>404</v>
      </c>
      <c r="E252" s="49" t="s">
        <v>314</v>
      </c>
      <c r="F252" s="115">
        <v>1851</v>
      </c>
    </row>
    <row r="253" spans="1:6" ht="31.5">
      <c r="A253" s="52">
        <f>A252+1</f>
        <v>202</v>
      </c>
      <c r="B253" s="25"/>
      <c r="C253" s="22"/>
      <c r="D253" s="74" t="s">
        <v>373</v>
      </c>
      <c r="E253" s="49" t="s">
        <v>200</v>
      </c>
      <c r="F253" s="102">
        <v>1</v>
      </c>
    </row>
    <row r="254" spans="1:6" s="28" customFormat="1" ht="15.75">
      <c r="A254" s="52"/>
      <c r="B254" s="27" t="s">
        <v>308</v>
      </c>
      <c r="C254" s="22" t="s">
        <v>374</v>
      </c>
      <c r="D254" s="94" t="s">
        <v>375</v>
      </c>
      <c r="E254" s="95"/>
      <c r="F254" s="96"/>
    </row>
    <row r="255" spans="1:6" ht="38.25">
      <c r="A255" s="52">
        <f>A253+1</f>
        <v>203</v>
      </c>
      <c r="B255" s="25"/>
      <c r="C255" s="22"/>
      <c r="D255" s="58" t="s">
        <v>405</v>
      </c>
      <c r="E255" s="49" t="s">
        <v>314</v>
      </c>
      <c r="F255" s="115">
        <v>397</v>
      </c>
    </row>
    <row r="256" spans="1:6" s="75" customFormat="1" ht="38.25">
      <c r="A256" s="52">
        <f>MAX(A$255:A255)+1</f>
        <v>204</v>
      </c>
      <c r="B256" s="25"/>
      <c r="C256" s="22"/>
      <c r="D256" s="58" t="s">
        <v>153</v>
      </c>
      <c r="E256" s="49" t="s">
        <v>314</v>
      </c>
      <c r="F256" s="115">
        <v>36</v>
      </c>
    </row>
    <row r="257" spans="1:6" s="75" customFormat="1" ht="38.25">
      <c r="A257" s="52">
        <f>MAX(A$255:A256)+1</f>
        <v>205</v>
      </c>
      <c r="B257" s="25"/>
      <c r="C257" s="22"/>
      <c r="D257" s="58" t="s">
        <v>406</v>
      </c>
      <c r="E257" s="49" t="s">
        <v>314</v>
      </c>
      <c r="F257" s="115">
        <v>2</v>
      </c>
    </row>
    <row r="258" spans="1:6" ht="15.75">
      <c r="A258" s="52"/>
      <c r="B258" s="25"/>
      <c r="C258" s="22"/>
      <c r="D258" s="97" t="s">
        <v>407</v>
      </c>
      <c r="E258" s="98"/>
      <c r="F258" s="99"/>
    </row>
    <row r="259" spans="1:6" ht="25.5">
      <c r="A259" s="52">
        <f>A257+1</f>
        <v>206</v>
      </c>
      <c r="B259" s="25"/>
      <c r="C259" s="22"/>
      <c r="D259" s="58" t="s">
        <v>154</v>
      </c>
      <c r="E259" s="49" t="s">
        <v>314</v>
      </c>
      <c r="F259" s="115">
        <v>51</v>
      </c>
    </row>
    <row r="260" spans="1:6" ht="25.5">
      <c r="A260" s="52">
        <f>MAX(A$258:A259)+1</f>
        <v>207</v>
      </c>
      <c r="B260" s="25"/>
      <c r="C260" s="22"/>
      <c r="D260" s="58" t="s">
        <v>155</v>
      </c>
      <c r="E260" s="49" t="s">
        <v>314</v>
      </c>
      <c r="F260" s="115">
        <v>86</v>
      </c>
    </row>
    <row r="261" spans="1:6" ht="25.5">
      <c r="A261" s="52">
        <f>MAX(A$258:A260)+1</f>
        <v>208</v>
      </c>
      <c r="B261" s="25"/>
      <c r="C261" s="22"/>
      <c r="D261" s="58" t="s">
        <v>156</v>
      </c>
      <c r="E261" s="49" t="s">
        <v>314</v>
      </c>
      <c r="F261" s="115">
        <v>3</v>
      </c>
    </row>
    <row r="262" spans="1:6" ht="25.5">
      <c r="A262" s="52">
        <f>MAX(A$258:A261)+1</f>
        <v>209</v>
      </c>
      <c r="B262" s="25"/>
      <c r="C262" s="22"/>
      <c r="D262" s="58" t="s">
        <v>267</v>
      </c>
      <c r="E262" s="49" t="s">
        <v>314</v>
      </c>
      <c r="F262" s="115">
        <v>12</v>
      </c>
    </row>
    <row r="263" spans="1:6" ht="25.5">
      <c r="A263" s="52">
        <f>MAX(A$258:A262)+1</f>
        <v>210</v>
      </c>
      <c r="B263" s="25"/>
      <c r="C263" s="22"/>
      <c r="D263" s="58" t="s">
        <v>268</v>
      </c>
      <c r="E263" s="49" t="s">
        <v>314</v>
      </c>
      <c r="F263" s="115">
        <v>6</v>
      </c>
    </row>
    <row r="264" spans="1:6" ht="25.5">
      <c r="A264" s="52">
        <f>MAX(A$258:A263)+1</f>
        <v>211</v>
      </c>
      <c r="B264" s="25"/>
      <c r="C264" s="22"/>
      <c r="D264" s="58" t="s">
        <v>408</v>
      </c>
      <c r="E264" s="49" t="s">
        <v>314</v>
      </c>
      <c r="F264" s="115">
        <v>15</v>
      </c>
    </row>
    <row r="265" spans="1:6" ht="25.5">
      <c r="A265" s="52">
        <f>MAX(A$258:A264)+1</f>
        <v>212</v>
      </c>
      <c r="B265" s="25"/>
      <c r="C265" s="22"/>
      <c r="D265" s="58" t="s">
        <v>409</v>
      </c>
      <c r="E265" s="49" t="s">
        <v>314</v>
      </c>
      <c r="F265" s="115">
        <v>9</v>
      </c>
    </row>
    <row r="266" spans="1:6" ht="25.5">
      <c r="A266" s="52">
        <f>MAX(A$258:A265)+1</f>
        <v>213</v>
      </c>
      <c r="B266" s="25"/>
      <c r="C266" s="22"/>
      <c r="D266" s="58" t="s">
        <v>157</v>
      </c>
      <c r="E266" s="49" t="s">
        <v>314</v>
      </c>
      <c r="F266" s="115">
        <v>1</v>
      </c>
    </row>
    <row r="267" spans="1:6" ht="25.5">
      <c r="A267" s="52">
        <f>MAX(A$258:A266)+1</f>
        <v>214</v>
      </c>
      <c r="B267" s="25"/>
      <c r="C267" s="22"/>
      <c r="D267" s="58" t="s">
        <v>410</v>
      </c>
      <c r="E267" s="72" t="s">
        <v>314</v>
      </c>
      <c r="F267" s="115">
        <v>5</v>
      </c>
    </row>
    <row r="268" spans="1:6" ht="25.5">
      <c r="A268" s="52">
        <f>MAX(A$258:A267)+1</f>
        <v>215</v>
      </c>
      <c r="B268" s="25"/>
      <c r="C268" s="22"/>
      <c r="D268" s="58" t="s">
        <v>411</v>
      </c>
      <c r="E268" s="72" t="s">
        <v>314</v>
      </c>
      <c r="F268" s="115">
        <v>2</v>
      </c>
    </row>
    <row r="269" spans="1:6" ht="25.5">
      <c r="A269" s="52">
        <f>MAX(A$258:A268)+1</f>
        <v>216</v>
      </c>
      <c r="B269" s="25"/>
      <c r="C269" s="22"/>
      <c r="D269" s="58" t="s">
        <v>412</v>
      </c>
      <c r="E269" s="72" t="s">
        <v>314</v>
      </c>
      <c r="F269" s="115">
        <v>8</v>
      </c>
    </row>
    <row r="270" spans="1:6" ht="25.5">
      <c r="A270" s="52">
        <f>MAX(A$258:A269)+1</f>
        <v>217</v>
      </c>
      <c r="B270" s="25"/>
      <c r="C270" s="22"/>
      <c r="D270" s="58" t="s">
        <v>413</v>
      </c>
      <c r="E270" s="72" t="s">
        <v>314</v>
      </c>
      <c r="F270" s="115">
        <v>24</v>
      </c>
    </row>
    <row r="271" spans="1:6" ht="15.75">
      <c r="A271" s="52"/>
      <c r="B271" s="30"/>
      <c r="C271" s="22"/>
      <c r="D271" s="97" t="s">
        <v>158</v>
      </c>
      <c r="E271" s="98"/>
      <c r="F271" s="99"/>
    </row>
    <row r="272" spans="1:6" ht="25.5">
      <c r="A272" s="52">
        <f>MAX(A$268:A270)+1</f>
        <v>218</v>
      </c>
      <c r="B272" s="25"/>
      <c r="C272" s="22"/>
      <c r="D272" s="58" t="s">
        <v>159</v>
      </c>
      <c r="E272" s="49" t="s">
        <v>314</v>
      </c>
      <c r="F272" s="115">
        <v>22</v>
      </c>
    </row>
    <row r="273" spans="1:6" ht="25.5">
      <c r="A273" s="52">
        <f>MAX(A$268:A272)+1</f>
        <v>219</v>
      </c>
      <c r="B273" s="25"/>
      <c r="C273" s="22"/>
      <c r="D273" s="58" t="s">
        <v>155</v>
      </c>
      <c r="E273" s="49" t="s">
        <v>314</v>
      </c>
      <c r="F273" s="115">
        <v>20</v>
      </c>
    </row>
    <row r="274" spans="1:6" ht="25.5">
      <c r="A274" s="52">
        <f>MAX(A$268:A273)+1</f>
        <v>220</v>
      </c>
      <c r="B274" s="25"/>
      <c r="C274" s="22"/>
      <c r="D274" s="58" t="s">
        <v>156</v>
      </c>
      <c r="E274" s="49" t="s">
        <v>314</v>
      </c>
      <c r="F274" s="115">
        <v>12</v>
      </c>
    </row>
    <row r="275" spans="1:6" s="75" customFormat="1" ht="25.5">
      <c r="A275" s="52">
        <f>MAX(A$268:A274)+1</f>
        <v>221</v>
      </c>
      <c r="B275" s="25"/>
      <c r="C275" s="22"/>
      <c r="D275" s="58" t="s">
        <v>269</v>
      </c>
      <c r="E275" s="49" t="s">
        <v>314</v>
      </c>
      <c r="F275" s="115">
        <v>4</v>
      </c>
    </row>
    <row r="276" spans="1:6" s="75" customFormat="1" ht="25.5">
      <c r="A276" s="52">
        <f>MAX(A$268:A275)+1</f>
        <v>222</v>
      </c>
      <c r="B276" s="25"/>
      <c r="C276" s="22"/>
      <c r="D276" s="58" t="s">
        <v>270</v>
      </c>
      <c r="E276" s="49" t="s">
        <v>314</v>
      </c>
      <c r="F276" s="115">
        <v>3</v>
      </c>
    </row>
    <row r="277" spans="1:6" ht="25.5">
      <c r="A277" s="52">
        <f>MAX(A$268:A276)+1</f>
        <v>223</v>
      </c>
      <c r="B277" s="25"/>
      <c r="C277" s="22"/>
      <c r="D277" s="58" t="s">
        <v>271</v>
      </c>
      <c r="E277" s="49" t="s">
        <v>314</v>
      </c>
      <c r="F277" s="115">
        <v>4</v>
      </c>
    </row>
    <row r="278" spans="1:6" ht="15.75">
      <c r="A278" s="52"/>
      <c r="B278" s="25"/>
      <c r="C278" s="22"/>
      <c r="D278" s="97" t="s">
        <v>414</v>
      </c>
      <c r="E278" s="98"/>
      <c r="F278" s="99"/>
    </row>
    <row r="279" spans="1:6" ht="25.5">
      <c r="A279" s="52">
        <f>MAX(A$268:A278)+1</f>
        <v>224</v>
      </c>
      <c r="B279" s="25"/>
      <c r="C279" s="22"/>
      <c r="D279" s="58" t="s">
        <v>415</v>
      </c>
      <c r="E279" s="49" t="s">
        <v>314</v>
      </c>
      <c r="F279" s="115">
        <v>4</v>
      </c>
    </row>
    <row r="280" spans="1:6" ht="25.5">
      <c r="A280" s="52">
        <f>MAX(A$268:A279)+1</f>
        <v>225</v>
      </c>
      <c r="B280" s="25"/>
      <c r="C280" s="22"/>
      <c r="D280" s="58" t="s">
        <v>416</v>
      </c>
      <c r="E280" s="49" t="s">
        <v>314</v>
      </c>
      <c r="F280" s="115">
        <v>6</v>
      </c>
    </row>
    <row r="281" spans="1:6" ht="25.5">
      <c r="A281" s="52">
        <f>MAX(A$268:A280)+1</f>
        <v>226</v>
      </c>
      <c r="B281" s="25"/>
      <c r="C281" s="22"/>
      <c r="D281" s="58" t="s">
        <v>417</v>
      </c>
      <c r="E281" s="49" t="s">
        <v>314</v>
      </c>
      <c r="F281" s="115">
        <v>12</v>
      </c>
    </row>
    <row r="282" spans="1:6" ht="38.25">
      <c r="A282" s="52">
        <f>MAX(A$268:A281)+1</f>
        <v>227</v>
      </c>
      <c r="B282" s="25"/>
      <c r="C282" s="22"/>
      <c r="D282" s="58" t="s">
        <v>418</v>
      </c>
      <c r="E282" s="49" t="s">
        <v>314</v>
      </c>
      <c r="F282" s="115">
        <f>3+11+25</f>
        <v>39</v>
      </c>
    </row>
    <row r="283" spans="1:6" ht="38.25">
      <c r="A283" s="52">
        <f>MAX(A$268:A282)+1</f>
        <v>228</v>
      </c>
      <c r="B283" s="25"/>
      <c r="C283" s="22"/>
      <c r="D283" s="58" t="s">
        <v>419</v>
      </c>
      <c r="E283" s="49" t="s">
        <v>314</v>
      </c>
      <c r="F283" s="115">
        <v>6</v>
      </c>
    </row>
    <row r="284" spans="1:6" ht="15.75">
      <c r="A284" s="52"/>
      <c r="B284" s="30"/>
      <c r="C284" s="22"/>
      <c r="D284" s="97" t="s">
        <v>272</v>
      </c>
      <c r="E284" s="97"/>
      <c r="F284" s="116"/>
    </row>
    <row r="285" spans="1:6" ht="38.25">
      <c r="A285" s="52">
        <f>MAX(A$268:A284)+1</f>
        <v>229</v>
      </c>
      <c r="B285" s="30"/>
      <c r="C285" s="22"/>
      <c r="D285" s="58" t="s">
        <v>420</v>
      </c>
      <c r="E285" s="49" t="s">
        <v>421</v>
      </c>
      <c r="F285" s="117">
        <v>2</v>
      </c>
    </row>
    <row r="286" spans="1:6" ht="25.5">
      <c r="A286" s="52">
        <f>MAX(A$268:A285)+1</f>
        <v>230</v>
      </c>
      <c r="B286" s="25"/>
      <c r="C286" s="22"/>
      <c r="D286" s="58" t="s">
        <v>422</v>
      </c>
      <c r="E286" s="49" t="s">
        <v>314</v>
      </c>
      <c r="F286" s="115">
        <v>24</v>
      </c>
    </row>
    <row r="287" spans="1:6" ht="15.75">
      <c r="A287" s="52"/>
      <c r="B287" s="27" t="s">
        <v>308</v>
      </c>
      <c r="C287" s="22" t="s">
        <v>278</v>
      </c>
      <c r="D287" s="94" t="s">
        <v>279</v>
      </c>
      <c r="E287" s="95"/>
      <c r="F287" s="96"/>
    </row>
    <row r="288" spans="1:6" ht="25.5">
      <c r="A288" s="52">
        <f>MAX(A$268:A287)+1</f>
        <v>231</v>
      </c>
      <c r="B288" s="25"/>
      <c r="C288" s="22"/>
      <c r="D288" s="58" t="s">
        <v>280</v>
      </c>
      <c r="E288" s="49" t="s">
        <v>314</v>
      </c>
      <c r="F288" s="115">
        <v>112</v>
      </c>
    </row>
    <row r="289" spans="1:6" s="28" customFormat="1" ht="15.75">
      <c r="A289" s="52"/>
      <c r="B289" s="27" t="s">
        <v>308</v>
      </c>
      <c r="C289" s="22" t="s">
        <v>281</v>
      </c>
      <c r="D289" s="94" t="s">
        <v>282</v>
      </c>
      <c r="E289" s="95"/>
      <c r="F289" s="96"/>
    </row>
    <row r="290" spans="1:6" s="28" customFormat="1" ht="38.25">
      <c r="A290" s="52">
        <f>A288+1</f>
        <v>232</v>
      </c>
      <c r="B290" s="27"/>
      <c r="C290" s="22"/>
      <c r="D290" s="58" t="s">
        <v>283</v>
      </c>
      <c r="E290" s="49" t="s">
        <v>315</v>
      </c>
      <c r="F290" s="102">
        <v>2084</v>
      </c>
    </row>
    <row r="291" spans="1:6" s="28" customFormat="1" ht="38.25">
      <c r="A291" s="52">
        <f>A290+1</f>
        <v>233</v>
      </c>
      <c r="B291" s="27"/>
      <c r="C291" s="22"/>
      <c r="D291" s="58" t="s">
        <v>284</v>
      </c>
      <c r="E291" s="49" t="s">
        <v>315</v>
      </c>
      <c r="F291" s="102">
        <v>272</v>
      </c>
    </row>
    <row r="292" spans="1:6" ht="38.25">
      <c r="A292" s="52">
        <f>A291+1</f>
        <v>234</v>
      </c>
      <c r="B292" s="25"/>
      <c r="C292" s="22"/>
      <c r="D292" s="58" t="s">
        <v>61</v>
      </c>
      <c r="E292" s="49" t="s">
        <v>315</v>
      </c>
      <c r="F292" s="102">
        <v>4200</v>
      </c>
    </row>
    <row r="293" spans="1:6" ht="38.25">
      <c r="A293" s="52">
        <f>A292+1</f>
        <v>235</v>
      </c>
      <c r="B293" s="25"/>
      <c r="C293" s="22"/>
      <c r="D293" s="58" t="s">
        <v>285</v>
      </c>
      <c r="E293" s="49" t="s">
        <v>315</v>
      </c>
      <c r="F293" s="102">
        <v>408</v>
      </c>
    </row>
    <row r="294" spans="1:6" s="28" customFormat="1" ht="15.75">
      <c r="A294" s="52"/>
      <c r="B294" s="27" t="s">
        <v>286</v>
      </c>
      <c r="C294" s="22" t="s">
        <v>287</v>
      </c>
      <c r="D294" s="94" t="s">
        <v>288</v>
      </c>
      <c r="E294" s="95"/>
      <c r="F294" s="96"/>
    </row>
    <row r="295" spans="1:6" ht="15.75">
      <c r="A295" s="52">
        <f>A293+1</f>
        <v>236</v>
      </c>
      <c r="B295" s="25"/>
      <c r="C295" s="22"/>
      <c r="D295" s="58" t="s">
        <v>254</v>
      </c>
      <c r="E295" s="49" t="s">
        <v>315</v>
      </c>
      <c r="F295" s="102">
        <v>65</v>
      </c>
    </row>
    <row r="296" spans="1:6" ht="15.75">
      <c r="A296" s="52">
        <f>A295+1</f>
        <v>237</v>
      </c>
      <c r="B296" s="25"/>
      <c r="C296" s="22"/>
      <c r="D296" s="58" t="s">
        <v>134</v>
      </c>
      <c r="E296" s="49" t="s">
        <v>314</v>
      </c>
      <c r="F296" s="102">
        <v>2</v>
      </c>
    </row>
    <row r="297" spans="1:6" ht="15.75">
      <c r="A297" s="52"/>
      <c r="B297" s="27" t="s">
        <v>308</v>
      </c>
      <c r="C297" s="22" t="s">
        <v>135</v>
      </c>
      <c r="D297" s="94" t="s">
        <v>136</v>
      </c>
      <c r="E297" s="95"/>
      <c r="F297" s="96"/>
    </row>
    <row r="298" spans="1:6" ht="15.75">
      <c r="A298" s="52">
        <f>A296+1</f>
        <v>238</v>
      </c>
      <c r="B298" s="27"/>
      <c r="C298" s="22"/>
      <c r="D298" s="76" t="s">
        <v>60</v>
      </c>
      <c r="E298" s="77" t="s">
        <v>315</v>
      </c>
      <c r="F298" s="102">
        <v>151</v>
      </c>
    </row>
    <row r="299" spans="1:6" ht="15.75">
      <c r="A299" s="52">
        <f>A298+1</f>
        <v>239</v>
      </c>
      <c r="B299" s="27"/>
      <c r="C299" s="22"/>
      <c r="D299" s="76" t="s">
        <v>255</v>
      </c>
      <c r="E299" s="77" t="s">
        <v>315</v>
      </c>
      <c r="F299" s="102">
        <v>1819.5</v>
      </c>
    </row>
    <row r="300" spans="1:6" ht="15.75">
      <c r="A300" s="52"/>
      <c r="B300" s="25"/>
      <c r="C300" s="20" t="s">
        <v>138</v>
      </c>
      <c r="D300" s="91" t="s">
        <v>177</v>
      </c>
      <c r="E300" s="92"/>
      <c r="F300" s="93"/>
    </row>
    <row r="301" spans="1:6" ht="15.75">
      <c r="A301" s="52"/>
      <c r="B301" s="27" t="s">
        <v>308</v>
      </c>
      <c r="C301" s="22" t="s">
        <v>139</v>
      </c>
      <c r="D301" s="94" t="s">
        <v>140</v>
      </c>
      <c r="E301" s="95"/>
      <c r="F301" s="96"/>
    </row>
    <row r="302" spans="1:6" ht="25.5">
      <c r="A302" s="52">
        <f>A299+1</f>
        <v>240</v>
      </c>
      <c r="B302" s="25"/>
      <c r="C302" s="22"/>
      <c r="D302" s="58" t="s">
        <v>62</v>
      </c>
      <c r="E302" s="49" t="s">
        <v>315</v>
      </c>
      <c r="F302" s="102">
        <v>5512</v>
      </c>
    </row>
    <row r="303" spans="1:6" ht="25.5">
      <c r="A303" s="52">
        <f>A302+1</f>
        <v>241</v>
      </c>
      <c r="B303" s="25"/>
      <c r="C303" s="22"/>
      <c r="D303" s="58" t="s">
        <v>63</v>
      </c>
      <c r="E303" s="49" t="s">
        <v>315</v>
      </c>
      <c r="F303" s="102">
        <v>851</v>
      </c>
    </row>
    <row r="304" spans="1:6" ht="15.75">
      <c r="A304" s="52"/>
      <c r="B304" s="27" t="s">
        <v>308</v>
      </c>
      <c r="C304" s="22" t="s">
        <v>141</v>
      </c>
      <c r="D304" s="94" t="s">
        <v>316</v>
      </c>
      <c r="E304" s="95"/>
      <c r="F304" s="96"/>
    </row>
    <row r="305" spans="1:6" ht="25.5">
      <c r="A305" s="52">
        <f>A303+1</f>
        <v>242</v>
      </c>
      <c r="B305" s="25"/>
      <c r="C305" s="22"/>
      <c r="D305" s="58" t="s">
        <v>142</v>
      </c>
      <c r="E305" s="49" t="s">
        <v>315</v>
      </c>
      <c r="F305" s="102">
        <v>409</v>
      </c>
    </row>
    <row r="306" spans="1:6" ht="25.5">
      <c r="A306" s="52">
        <f>A305+1</f>
        <v>243</v>
      </c>
      <c r="B306" s="25"/>
      <c r="C306" s="22"/>
      <c r="D306" s="58" t="s">
        <v>143</v>
      </c>
      <c r="E306" s="49" t="s">
        <v>315</v>
      </c>
      <c r="F306" s="102">
        <v>2038</v>
      </c>
    </row>
    <row r="307" spans="1:6" ht="15.75">
      <c r="A307" s="52"/>
      <c r="B307" s="27" t="s">
        <v>308</v>
      </c>
      <c r="C307" s="22" t="s">
        <v>144</v>
      </c>
      <c r="D307" s="94" t="s">
        <v>145</v>
      </c>
      <c r="E307" s="95"/>
      <c r="F307" s="96"/>
    </row>
    <row r="308" spans="1:6" ht="30.75" customHeight="1">
      <c r="A308" s="52">
        <f>A306+1</f>
        <v>244</v>
      </c>
      <c r="B308" s="25"/>
      <c r="C308" s="22"/>
      <c r="D308" s="58" t="s">
        <v>146</v>
      </c>
      <c r="E308" s="49" t="s">
        <v>312</v>
      </c>
      <c r="F308" s="102">
        <v>7715.5</v>
      </c>
    </row>
    <row r="309" spans="1:6" ht="38.25">
      <c r="A309" s="52">
        <f>A308+1</f>
        <v>245</v>
      </c>
      <c r="B309" s="25"/>
      <c r="C309" s="22"/>
      <c r="D309" s="58" t="s">
        <v>376</v>
      </c>
      <c r="E309" s="49" t="s">
        <v>312</v>
      </c>
      <c r="F309" s="102">
        <v>2395</v>
      </c>
    </row>
    <row r="310" spans="1:6" ht="15.75">
      <c r="A310" s="52"/>
      <c r="B310" s="27" t="s">
        <v>308</v>
      </c>
      <c r="C310" s="22" t="s">
        <v>147</v>
      </c>
      <c r="D310" s="94" t="s">
        <v>148</v>
      </c>
      <c r="E310" s="95"/>
      <c r="F310" s="96"/>
    </row>
    <row r="311" spans="1:6" ht="38.25">
      <c r="A311" s="52">
        <f>A309+1</f>
        <v>246</v>
      </c>
      <c r="B311" s="25"/>
      <c r="C311" s="22"/>
      <c r="D311" s="58" t="s">
        <v>149</v>
      </c>
      <c r="E311" s="49" t="s">
        <v>315</v>
      </c>
      <c r="F311" s="102">
        <v>5157</v>
      </c>
    </row>
    <row r="312" spans="1:6" ht="15.75">
      <c r="A312" s="52"/>
      <c r="B312" s="27" t="s">
        <v>308</v>
      </c>
      <c r="C312" s="22" t="s">
        <v>150</v>
      </c>
      <c r="D312" s="94" t="s">
        <v>151</v>
      </c>
      <c r="E312" s="95"/>
      <c r="F312" s="96"/>
    </row>
    <row r="313" spans="1:6" ht="38.25">
      <c r="A313" s="52">
        <f>A311+1</f>
        <v>247</v>
      </c>
      <c r="B313" s="25"/>
      <c r="C313" s="22"/>
      <c r="D313" s="58" t="s">
        <v>152</v>
      </c>
      <c r="E313" s="49" t="s">
        <v>315</v>
      </c>
      <c r="F313" s="102">
        <v>5386.5</v>
      </c>
    </row>
    <row r="314" spans="1:6" ht="38.25">
      <c r="A314" s="52">
        <f>A313+1</f>
        <v>248</v>
      </c>
      <c r="B314" s="25"/>
      <c r="C314" s="22"/>
      <c r="D314" s="58" t="s">
        <v>317</v>
      </c>
      <c r="E314" s="49" t="s">
        <v>315</v>
      </c>
      <c r="F314" s="102">
        <v>632.5</v>
      </c>
    </row>
    <row r="315" spans="1:6" ht="15.75">
      <c r="A315" s="52"/>
      <c r="B315" s="27" t="s">
        <v>308</v>
      </c>
      <c r="C315" s="22" t="s">
        <v>318</v>
      </c>
      <c r="D315" s="94" t="s">
        <v>65</v>
      </c>
      <c r="E315" s="95"/>
      <c r="F315" s="96"/>
    </row>
    <row r="316" spans="1:6" ht="38.25">
      <c r="A316" s="52">
        <f>A314+1</f>
        <v>249</v>
      </c>
      <c r="B316" s="25"/>
      <c r="C316" s="22"/>
      <c r="D316" s="58" t="s">
        <v>377</v>
      </c>
      <c r="E316" s="49" t="s">
        <v>312</v>
      </c>
      <c r="F316" s="102">
        <v>511.5</v>
      </c>
    </row>
    <row r="317" spans="1:6" ht="15.75">
      <c r="A317" s="52"/>
      <c r="B317" s="27" t="s">
        <v>308</v>
      </c>
      <c r="C317" s="22" t="s">
        <v>319</v>
      </c>
      <c r="D317" s="94" t="s">
        <v>320</v>
      </c>
      <c r="E317" s="95"/>
      <c r="F317" s="96"/>
    </row>
    <row r="318" spans="1:6" ht="25.5">
      <c r="A318" s="52">
        <f>A316+1</f>
        <v>250</v>
      </c>
      <c r="B318" s="25"/>
      <c r="C318" s="22"/>
      <c r="D318" s="58" t="s">
        <v>118</v>
      </c>
      <c r="E318" s="49" t="s">
        <v>312</v>
      </c>
      <c r="F318" s="102">
        <v>3064.2</v>
      </c>
    </row>
    <row r="319" spans="1:6" ht="15.75">
      <c r="A319" s="52"/>
      <c r="B319" s="25"/>
      <c r="C319" s="20" t="s">
        <v>322</v>
      </c>
      <c r="D319" s="91" t="s">
        <v>179</v>
      </c>
      <c r="E319" s="92"/>
      <c r="F319" s="93"/>
    </row>
    <row r="320" spans="1:6" ht="15.75">
      <c r="A320" s="52"/>
      <c r="B320" s="27" t="s">
        <v>323</v>
      </c>
      <c r="C320" s="22" t="s">
        <v>324</v>
      </c>
      <c r="D320" s="94" t="s">
        <v>179</v>
      </c>
      <c r="E320" s="95"/>
      <c r="F320" s="96"/>
    </row>
    <row r="321" spans="1:6" ht="25.5">
      <c r="A321" s="52">
        <f>A318+1</f>
        <v>251</v>
      </c>
      <c r="B321" s="25"/>
      <c r="C321" s="22"/>
      <c r="D321" s="58" t="s">
        <v>325</v>
      </c>
      <c r="E321" s="49" t="s">
        <v>314</v>
      </c>
      <c r="F321" s="102">
        <v>165</v>
      </c>
    </row>
    <row r="322" spans="1:6" ht="25.5">
      <c r="A322" s="52">
        <f>A321+1</f>
        <v>252</v>
      </c>
      <c r="B322" s="25"/>
      <c r="C322" s="22"/>
      <c r="D322" s="58" t="s">
        <v>326</v>
      </c>
      <c r="E322" s="49" t="s">
        <v>314</v>
      </c>
      <c r="F322" s="102">
        <v>20521</v>
      </c>
    </row>
    <row r="323" spans="1:6" ht="15.75">
      <c r="A323" s="52"/>
      <c r="B323" s="25"/>
      <c r="C323" s="22"/>
      <c r="D323" s="165" t="s">
        <v>327</v>
      </c>
      <c r="E323" s="166"/>
      <c r="F323" s="103"/>
    </row>
    <row r="324" spans="1:6" s="26" customFormat="1" ht="15.75">
      <c r="A324" s="52"/>
      <c r="B324" s="25"/>
      <c r="C324" s="20" t="s">
        <v>328</v>
      </c>
      <c r="D324" s="91" t="s">
        <v>181</v>
      </c>
      <c r="E324" s="92"/>
      <c r="F324" s="93"/>
    </row>
    <row r="325" spans="1:6" ht="15.75">
      <c r="A325" s="52"/>
      <c r="B325" s="78" t="s">
        <v>380</v>
      </c>
      <c r="C325" s="22" t="s">
        <v>328</v>
      </c>
      <c r="D325" s="193" t="s">
        <v>381</v>
      </c>
      <c r="E325" s="193"/>
      <c r="F325" s="194"/>
    </row>
    <row r="326" spans="1:6" s="26" customFormat="1" ht="15.75">
      <c r="A326" s="52">
        <f>A322+1</f>
        <v>253</v>
      </c>
      <c r="B326" s="78"/>
      <c r="C326" s="2"/>
      <c r="D326" s="58" t="s">
        <v>382</v>
      </c>
      <c r="E326" s="49" t="s">
        <v>313</v>
      </c>
      <c r="F326" s="102">
        <v>10</v>
      </c>
    </row>
    <row r="327" spans="1:6" ht="15.75">
      <c r="A327" s="52">
        <f>A326+1</f>
        <v>254</v>
      </c>
      <c r="B327" s="78"/>
      <c r="C327" s="2"/>
      <c r="D327" s="58" t="s">
        <v>383</v>
      </c>
      <c r="E327" s="49" t="s">
        <v>336</v>
      </c>
      <c r="F327" s="102">
        <v>1</v>
      </c>
    </row>
    <row r="328" spans="1:6" ht="15.75">
      <c r="A328" s="52">
        <f>A327+1</f>
        <v>255</v>
      </c>
      <c r="B328" s="78"/>
      <c r="C328" s="2"/>
      <c r="D328" s="58" t="s">
        <v>384</v>
      </c>
      <c r="E328" s="49" t="s">
        <v>313</v>
      </c>
      <c r="F328" s="102">
        <v>60</v>
      </c>
    </row>
    <row r="329" spans="1:6" ht="15.75">
      <c r="A329" s="52"/>
      <c r="B329" s="25"/>
      <c r="C329" s="22"/>
      <c r="D329" s="165" t="s">
        <v>329</v>
      </c>
      <c r="E329" s="166"/>
      <c r="F329" s="103"/>
    </row>
    <row r="330" spans="1:6" ht="15.75">
      <c r="A330" s="52"/>
      <c r="B330" s="27" t="s">
        <v>308</v>
      </c>
      <c r="C330" s="22" t="s">
        <v>182</v>
      </c>
      <c r="D330" s="188" t="s">
        <v>330</v>
      </c>
      <c r="E330" s="189"/>
      <c r="F330" s="190"/>
    </row>
    <row r="331" spans="1:6" ht="15.75">
      <c r="A331" s="52">
        <f>A328+1</f>
        <v>256</v>
      </c>
      <c r="B331" s="25"/>
      <c r="C331" s="22"/>
      <c r="D331" s="58" t="s">
        <v>469</v>
      </c>
      <c r="E331" s="49" t="s">
        <v>206</v>
      </c>
      <c r="F331" s="102">
        <v>12.65</v>
      </c>
    </row>
    <row r="332" spans="1:6" ht="16.5" thickBot="1">
      <c r="A332" s="118"/>
      <c r="B332" s="119"/>
      <c r="C332" s="120"/>
      <c r="D332" s="191" t="s">
        <v>331</v>
      </c>
      <c r="E332" s="192"/>
      <c r="F332" s="121"/>
    </row>
  </sheetData>
  <sheetProtection/>
  <mergeCells count="11">
    <mergeCell ref="A2:F2"/>
    <mergeCell ref="A4:A5"/>
    <mergeCell ref="B4:B5"/>
    <mergeCell ref="C4:C5"/>
    <mergeCell ref="D4:D5"/>
    <mergeCell ref="D220:E220"/>
    <mergeCell ref="D329:E329"/>
    <mergeCell ref="D330:F330"/>
    <mergeCell ref="D332:E332"/>
    <mergeCell ref="D323:E323"/>
    <mergeCell ref="D325:F325"/>
  </mergeCells>
  <printOptions horizontalCentered="1"/>
  <pageMargins left="0.7" right="0.7" top="0.75" bottom="0.75" header="0.3" footer="0.3"/>
  <pageSetup horizontalDpi="600" verticalDpi="600" orientation="landscape" paperSize="9" r:id="rId1"/>
  <headerFooter alignWithMargins="0">
    <oddHeader>&amp;CBudowa obwodnicy Gołdapi w ciągu drogi krajowej nr 65, Granica Państwa – Gołdap – Ełk – Białystok – Bobrowniki – Granica Państwa, od km 2+290 do km 7+900</oddHeader>
    <oddFooter>&amp;CStrona &amp;P</oddFooter>
  </headerFooter>
  <rowBreaks count="4" manualBreakCount="4">
    <brk id="120" max="255" man="1"/>
    <brk id="216" max="255" man="1"/>
    <brk id="283" max="255" man="1"/>
    <brk id="3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PZD</cp:lastModifiedBy>
  <cp:lastPrinted>2012-06-08T07:38:02Z</cp:lastPrinted>
  <dcterms:created xsi:type="dcterms:W3CDTF">2007-09-26T12:12:19Z</dcterms:created>
  <dcterms:modified xsi:type="dcterms:W3CDTF">2012-06-08T07:38:40Z</dcterms:modified>
  <cp:category/>
  <cp:version/>
  <cp:contentType/>
  <cp:contentStatus/>
</cp:coreProperties>
</file>